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T8 Total " sheetId="1" r:id="rId1"/>
    <sheet name="T8Urbain" sheetId="2" r:id="rId2"/>
    <sheet name="T8 Rural " sheetId="3" r:id="rId3"/>
  </sheets>
  <definedNames>
    <definedName name="_Regression_Int" localSheetId="2" hidden="1">1</definedName>
    <definedName name="_Regression_Int" localSheetId="0" hidden="1">1</definedName>
    <definedName name="_Regression_Int" localSheetId="1" hidden="1">1</definedName>
    <definedName name="Zone_impres_MI" localSheetId="1">'T8Urbain'!$AP$1:$AX$35</definedName>
  </definedNames>
  <calcPr fullCalcOnLoad="1"/>
</workbook>
</file>

<file path=xl/sharedStrings.xml><?xml version="1.0" encoding="utf-8"?>
<sst xmlns="http://schemas.openxmlformats.org/spreadsheetml/2006/main" count="457" uniqueCount="82">
  <si>
    <t xml:space="preserve">        </t>
  </si>
  <si>
    <t>Les deux sexes</t>
  </si>
  <si>
    <t xml:space="preserve"> Branches d'activité économique</t>
  </si>
  <si>
    <t xml:space="preserve"> </t>
  </si>
  <si>
    <t xml:space="preserve"> Agriculture, forêt et pêche </t>
  </si>
  <si>
    <t xml:space="preserve"> ...</t>
  </si>
  <si>
    <t xml:space="preserve"> Industrie extractive </t>
  </si>
  <si>
    <t xml:space="preserve"> Industrie manufacturiére </t>
  </si>
  <si>
    <t xml:space="preserve"> Réparation </t>
  </si>
  <si>
    <t xml:space="preserve"> Eléctricité, gaz, eau </t>
  </si>
  <si>
    <t xml:space="preserve"> Bâtiments et travaux publics </t>
  </si>
  <si>
    <t xml:space="preserve"> Commerce de gros et de détail </t>
  </si>
  <si>
    <t xml:space="preserve"> Restauration et hôtellerie </t>
  </si>
  <si>
    <t xml:space="preserve"> Transports, entrepôts et</t>
  </si>
  <si>
    <t xml:space="preserve"> communications </t>
  </si>
  <si>
    <t xml:space="preserve"> Banques, assurances, affaires immobilières,</t>
  </si>
  <si>
    <t xml:space="preserve"> services fournis aux entreprises</t>
  </si>
  <si>
    <t xml:space="preserve"> Services personnels et domestiques </t>
  </si>
  <si>
    <t xml:space="preserve"> Services sociaux fournis à la collectivité</t>
  </si>
  <si>
    <t xml:space="preserve"> (santé, hygiéne, cultes, promotion nationale,</t>
  </si>
  <si>
    <t xml:space="preserve">    </t>
  </si>
  <si>
    <t xml:space="preserve"> enseignement)</t>
  </si>
  <si>
    <t xml:space="preserve"> Administration générale </t>
  </si>
  <si>
    <t xml:space="preserve"> Activités mal désignées </t>
  </si>
  <si>
    <t xml:space="preserve">          Total </t>
  </si>
  <si>
    <t xml:space="preserve"> Groupes de profession</t>
  </si>
  <si>
    <t xml:space="preserve"> Personnel des professions scient et libérales</t>
  </si>
  <si>
    <t xml:space="preserve"> Personnel commercial </t>
  </si>
  <si>
    <t xml:space="preserve"> Directeurs et cadres administratifs</t>
  </si>
  <si>
    <t xml:space="preserve"> supérieurs, personnel administratif assimilés </t>
  </si>
  <si>
    <t xml:space="preserve"> Travailleurs specialisés dans les services </t>
  </si>
  <si>
    <t xml:space="preserve"> Agriculteurs,éleveurs, forestiers, pêcheurs,</t>
  </si>
  <si>
    <t xml:space="preserve"> chasseurs et travailleurs assimilés </t>
  </si>
  <si>
    <t xml:space="preserve"> Ouvriers et manoeuvres non agricoles </t>
  </si>
  <si>
    <t xml:space="preserve"> Autres personnes ne pouvant être classées </t>
  </si>
  <si>
    <t xml:space="preserve"> Secteurs d'emploi</t>
  </si>
  <si>
    <t xml:space="preserve">      Administration publique et collectivités locales</t>
  </si>
  <si>
    <t xml:space="preserve">      Entreprises publiques ou semi publiques </t>
  </si>
  <si>
    <t xml:space="preserve">      Entreprises privées non agricoles</t>
  </si>
  <si>
    <t xml:space="preserve">      Exploitations agricoles </t>
  </si>
  <si>
    <t xml:space="preserve">      Autres secteurs </t>
  </si>
  <si>
    <t xml:space="preserve">      Non déclaré</t>
  </si>
  <si>
    <t xml:space="preserve">              Total </t>
  </si>
  <si>
    <t xml:space="preserve"> Source : Direction de la Statistique</t>
  </si>
  <si>
    <t xml:space="preserve">       </t>
  </si>
  <si>
    <t>Féminin</t>
  </si>
  <si>
    <t xml:space="preserve">  </t>
  </si>
  <si>
    <t xml:space="preserve"> Banques, assurances, affaires immobiliزres,</t>
  </si>
  <si>
    <t/>
  </si>
  <si>
    <t xml:space="preserve"> -</t>
  </si>
  <si>
    <t xml:space="preserve">13 - 8 Population active occupée selon le sexe, les branches </t>
  </si>
  <si>
    <t xml:space="preserve">           d'activités économiques et les secteurs d'emploi : Ensemble</t>
  </si>
  <si>
    <t xml:space="preserve"> Branches d'activités économiques</t>
  </si>
  <si>
    <t xml:space="preserve">      Agriculture, forêt et pêche </t>
  </si>
  <si>
    <t xml:space="preserve">      Industrie extractive </t>
  </si>
  <si>
    <t xml:space="preserve">      Industrie manufacturière </t>
  </si>
  <si>
    <t xml:space="preserve">      Réparation </t>
  </si>
  <si>
    <t xml:space="preserve">      Eléctricité, gaz, eau </t>
  </si>
  <si>
    <t xml:space="preserve">      Bâtiments et travaux publics </t>
  </si>
  <si>
    <t xml:space="preserve">      Commerce de gros et de détail </t>
  </si>
  <si>
    <t xml:space="preserve">      Restauration et hôtellerie </t>
  </si>
  <si>
    <t xml:space="preserve">      Transports, entrepôts et communications</t>
  </si>
  <si>
    <t xml:space="preserve">      Banques, assurances, affaires immobilières</t>
  </si>
  <si>
    <t xml:space="preserve">         et services fournis aux entreprises</t>
  </si>
  <si>
    <t xml:space="preserve">      Services personnels et domestiques </t>
  </si>
  <si>
    <t xml:space="preserve">      Services sociaux fournis à la collectivité (1)</t>
  </si>
  <si>
    <t xml:space="preserve">      Administration générale</t>
  </si>
  <si>
    <t xml:space="preserve">      Activités mal désignées</t>
  </si>
  <si>
    <t xml:space="preserve"> (1) santé, hygiène, cultes, promotion nationale et enseignement</t>
  </si>
  <si>
    <t xml:space="preserve">13 -8 Population active occupée selon le sexe, les branches </t>
  </si>
  <si>
    <t xml:space="preserve">    Féminin</t>
  </si>
  <si>
    <t>13 - 8 Population active occupée selon le sexe, et les branches</t>
  </si>
  <si>
    <t xml:space="preserve">            d'activités économiques et les secteurs d'emploi : Milieu rural</t>
  </si>
  <si>
    <t>-</t>
  </si>
  <si>
    <t xml:space="preserve"> Emploi </t>
  </si>
  <si>
    <t>Emploi</t>
  </si>
  <si>
    <t xml:space="preserve">Emploi </t>
  </si>
  <si>
    <t>(Ensemble et féminin)</t>
  </si>
  <si>
    <t>(nouvel série à partir de 1999)</t>
  </si>
  <si>
    <t>(Arrété à partir 1994)</t>
  </si>
  <si>
    <t xml:space="preserve"> 12 - 8 Population urbaine active occupée selon le sexe, les branches d'activité économique et les secteurs d'emploi</t>
  </si>
  <si>
    <t xml:space="preserve"> 12 - 8 Population urbaine active occupée selon le sexe, les branches d'activité économique et les secteurs d'emploi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</si>
</sst>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 * #,##0_ ;_ * \-#,##0_ ;_ * &quot;-&quot;_ ;_ @_ "/>
    <numFmt numFmtId="169" formatCode="_ * #,##0.00_ ;_ * \-#,##0.00_ ;_ * &quot;-&quot;??_ ;_ @_ "/>
    <numFmt numFmtId="170" formatCode="_ &quot;ر.س.&quot;* #,##0_ ;_ &quot;ر.س.&quot;* \-#,##0_ ;_ &quot;ر.س.&quot;* &quot;-&quot;_ ;_ @_ "/>
    <numFmt numFmtId="171" formatCode="_ &quot;ر.س.&quot;* #,##0.00_ ;_ &quot;ر.س.&quot;* \-#,##0.00_ ;_ &quot;ر.س.&quot;* &quot;-&quot;??_ ;_ @_ "/>
    <numFmt numFmtId="172" formatCode="0.0_)"/>
    <numFmt numFmtId="173" formatCode="0_)"/>
    <numFmt numFmtId="174" formatCode="###\ ###\ ###"/>
    <numFmt numFmtId="175" formatCode="###,###,###"/>
    <numFmt numFmtId="176" formatCode="####"/>
    <numFmt numFmtId="177" formatCode="###,###,###,###"/>
    <numFmt numFmtId="178" formatCode="\-"/>
  </numFmts>
  <fonts count="5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2" fillId="30" borderId="0" applyNumberFormat="0" applyBorder="0" applyAlignment="0" applyProtection="0"/>
    <xf numFmtId="173" fontId="0" fillId="0" borderId="0">
      <alignment/>
      <protection/>
    </xf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0" fontId="4" fillId="0" borderId="0">
      <alignment/>
      <protection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41">
    <xf numFmtId="172" fontId="0" fillId="0" borderId="0" xfId="0" applyAlignment="1">
      <alignment/>
    </xf>
    <xf numFmtId="173" fontId="5" fillId="0" borderId="0" xfId="50" applyFont="1" applyAlignment="1" applyProtection="1">
      <alignment horizontal="left"/>
      <protection/>
    </xf>
    <xf numFmtId="173" fontId="5" fillId="0" borderId="0" xfId="50" applyFont="1">
      <alignment/>
      <protection/>
    </xf>
    <xf numFmtId="173" fontId="5" fillId="0" borderId="0" xfId="50" applyFont="1" applyAlignment="1">
      <alignment horizontal="right"/>
      <protection/>
    </xf>
    <xf numFmtId="177" fontId="5" fillId="0" borderId="0" xfId="50" applyNumberFormat="1" applyFont="1">
      <alignment/>
      <protection/>
    </xf>
    <xf numFmtId="173" fontId="6" fillId="0" borderId="0" xfId="50" applyFont="1">
      <alignment/>
      <protection/>
    </xf>
    <xf numFmtId="173" fontId="6" fillId="0" borderId="0" xfId="50" applyFont="1" applyAlignment="1">
      <alignment horizontal="right"/>
      <protection/>
    </xf>
    <xf numFmtId="177" fontId="6" fillId="0" borderId="0" xfId="50" applyNumberFormat="1" applyFont="1">
      <alignment/>
      <protection/>
    </xf>
    <xf numFmtId="173" fontId="7" fillId="0" borderId="0" xfId="50" applyFont="1" applyAlignment="1" applyProtection="1" quotePrefix="1">
      <alignment horizontal="left"/>
      <protection/>
    </xf>
    <xf numFmtId="173" fontId="7" fillId="0" borderId="0" xfId="50" applyFont="1">
      <alignment/>
      <protection/>
    </xf>
    <xf numFmtId="173" fontId="7" fillId="0" borderId="0" xfId="50" applyFont="1" applyAlignment="1">
      <alignment horizontal="right"/>
      <protection/>
    </xf>
    <xf numFmtId="177" fontId="7" fillId="0" borderId="0" xfId="50" applyNumberFormat="1" applyFont="1">
      <alignment/>
      <protection/>
    </xf>
    <xf numFmtId="173" fontId="6" fillId="0" borderId="0" xfId="50" applyFont="1" applyAlignment="1" applyProtection="1" quotePrefix="1">
      <alignment horizontal="left"/>
      <protection/>
    </xf>
    <xf numFmtId="173" fontId="8" fillId="0" borderId="0" xfId="50" applyFont="1" applyAlignment="1" applyProtection="1">
      <alignment horizontal="left"/>
      <protection/>
    </xf>
    <xf numFmtId="173" fontId="8" fillId="0" borderId="0" xfId="50" applyFont="1" applyAlignment="1" applyProtection="1" quotePrefix="1">
      <alignment horizontal="left"/>
      <protection/>
    </xf>
    <xf numFmtId="173" fontId="8" fillId="0" borderId="0" xfId="50" applyNumberFormat="1" applyFont="1" applyAlignment="1" applyProtection="1">
      <alignment horizontal="right"/>
      <protection/>
    </xf>
    <xf numFmtId="173" fontId="8" fillId="0" borderId="0" xfId="50" applyFont="1" applyAlignment="1">
      <alignment horizontal="right"/>
      <protection/>
    </xf>
    <xf numFmtId="173" fontId="6" fillId="0" borderId="0" xfId="50" applyFont="1" applyAlignment="1" applyProtection="1">
      <alignment horizontal="left"/>
      <protection/>
    </xf>
    <xf numFmtId="3" fontId="6" fillId="0" borderId="0" xfId="50" applyNumberFormat="1" applyFont="1" applyProtection="1">
      <alignment/>
      <protection/>
    </xf>
    <xf numFmtId="3" fontId="6" fillId="0" borderId="0" xfId="50" applyNumberFormat="1" applyFont="1">
      <alignment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3" fontId="6" fillId="0" borderId="0" xfId="50" applyNumberFormat="1" applyFont="1" applyAlignment="1" applyProtection="1">
      <alignment horizontal="left"/>
      <protection/>
    </xf>
    <xf numFmtId="3" fontId="8" fillId="0" borderId="0" xfId="50" applyNumberFormat="1" applyFont="1" applyProtection="1">
      <alignment/>
      <protection/>
    </xf>
    <xf numFmtId="3" fontId="8" fillId="0" borderId="0" xfId="0" applyNumberFormat="1" applyFont="1" applyAlignment="1">
      <alignment horizontal="right"/>
    </xf>
    <xf numFmtId="177" fontId="8" fillId="0" borderId="0" xfId="50" applyNumberFormat="1" applyFont="1" applyProtection="1">
      <alignment/>
      <protection/>
    </xf>
    <xf numFmtId="173" fontId="8" fillId="0" borderId="0" xfId="50" applyFont="1">
      <alignment/>
      <protection/>
    </xf>
    <xf numFmtId="173" fontId="8" fillId="0" borderId="0" xfId="50" applyFont="1" applyProtection="1">
      <alignment/>
      <protection/>
    </xf>
    <xf numFmtId="177" fontId="8" fillId="0" borderId="0" xfId="50" applyNumberFormat="1" applyFont="1">
      <alignment/>
      <protection/>
    </xf>
    <xf numFmtId="173" fontId="6" fillId="0" borderId="0" xfId="50" applyFont="1" applyProtection="1">
      <alignment/>
      <protection/>
    </xf>
    <xf numFmtId="177" fontId="6" fillId="0" borderId="0" xfId="50" applyNumberFormat="1" applyFont="1" applyAlignment="1">
      <alignment horizontal="right"/>
      <protection/>
    </xf>
    <xf numFmtId="177" fontId="8" fillId="0" borderId="0" xfId="50" applyNumberFormat="1" applyFont="1" applyAlignment="1">
      <alignment horizontal="right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6" fontId="8" fillId="0" borderId="0" xfId="0" applyNumberFormat="1" applyFont="1" applyBorder="1" applyAlignment="1">
      <alignment/>
    </xf>
    <xf numFmtId="172" fontId="6" fillId="0" borderId="0" xfId="0" applyFont="1" applyBorder="1" applyAlignment="1" applyProtection="1" quotePrefix="1">
      <alignment horizontal="left"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8" fillId="0" borderId="0" xfId="0" applyFont="1" applyBorder="1" applyAlignment="1" applyProtection="1">
      <alignment horizontal="left" vertical="center"/>
      <protection/>
    </xf>
    <xf numFmtId="173" fontId="9" fillId="0" borderId="0" xfId="50" applyFont="1">
      <alignment/>
      <protection/>
    </xf>
    <xf numFmtId="173" fontId="9" fillId="0" borderId="0" xfId="50" applyFont="1" applyAlignment="1">
      <alignment horizontal="right"/>
      <protection/>
    </xf>
    <xf numFmtId="177" fontId="9" fillId="0" borderId="0" xfId="50" applyNumberFormat="1" applyFont="1">
      <alignment/>
      <protection/>
    </xf>
    <xf numFmtId="173" fontId="9" fillId="0" borderId="0" xfId="50" applyFont="1" applyAlignment="1" applyProtection="1">
      <alignment horizontal="left"/>
      <protection/>
    </xf>
    <xf numFmtId="173" fontId="8" fillId="0" borderId="0" xfId="50" applyNumberFormat="1" applyFont="1" applyProtection="1">
      <alignment/>
      <protection/>
    </xf>
    <xf numFmtId="177" fontId="6" fillId="0" borderId="0" xfId="50" applyNumberFormat="1" applyFont="1" applyProtection="1">
      <alignment/>
      <protection/>
    </xf>
    <xf numFmtId="177" fontId="6" fillId="0" borderId="0" xfId="0" applyNumberFormat="1" applyFont="1" applyAlignment="1">
      <alignment horizontal="right"/>
    </xf>
    <xf numFmtId="177" fontId="6" fillId="0" borderId="0" xfId="50" applyNumberFormat="1" applyFont="1" applyAlignment="1" applyProtection="1">
      <alignment horizontal="left"/>
      <protection/>
    </xf>
    <xf numFmtId="177" fontId="8" fillId="0" borderId="0" xfId="0" applyNumberFormat="1" applyFont="1" applyAlignment="1">
      <alignment horizontal="right"/>
    </xf>
    <xf numFmtId="172" fontId="6" fillId="0" borderId="0" xfId="0" applyFont="1" applyAlignment="1">
      <alignment/>
    </xf>
    <xf numFmtId="175" fontId="6" fillId="0" borderId="0" xfId="50" applyNumberFormat="1" applyFont="1">
      <alignment/>
      <protection/>
    </xf>
    <xf numFmtId="175" fontId="8" fillId="0" borderId="0" xfId="50" applyNumberFormat="1" applyFont="1">
      <alignment/>
      <protection/>
    </xf>
    <xf numFmtId="172" fontId="6" fillId="0" borderId="0" xfId="0" applyFont="1" applyBorder="1" applyAlignment="1">
      <alignment/>
    </xf>
    <xf numFmtId="174" fontId="6" fillId="0" borderId="0" xfId="0" applyNumberFormat="1" applyFont="1" applyBorder="1" applyAlignment="1" applyProtection="1">
      <alignment vertical="center"/>
      <protection/>
    </xf>
    <xf numFmtId="174" fontId="8" fillId="0" borderId="0" xfId="0" applyNumberFormat="1" applyFont="1" applyBorder="1" applyAlignment="1" applyProtection="1">
      <alignment vertical="center"/>
      <protection/>
    </xf>
    <xf numFmtId="174" fontId="6" fillId="0" borderId="0" xfId="0" applyNumberFormat="1" applyFont="1" applyBorder="1" applyAlignment="1" applyProtection="1">
      <alignment horizontal="right" vertical="center"/>
      <protection/>
    </xf>
    <xf numFmtId="174" fontId="6" fillId="0" borderId="0" xfId="50" applyNumberFormat="1" applyFont="1">
      <alignment/>
      <protection/>
    </xf>
    <xf numFmtId="172" fontId="6" fillId="0" borderId="0" xfId="50" applyNumberFormat="1" applyFont="1">
      <alignment/>
      <protection/>
    </xf>
    <xf numFmtId="174" fontId="8" fillId="0" borderId="0" xfId="50" applyNumberFormat="1" applyFont="1">
      <alignment/>
      <protection/>
    </xf>
    <xf numFmtId="174" fontId="8" fillId="0" borderId="0" xfId="50" applyNumberFormat="1" applyFont="1">
      <alignment/>
      <protection/>
    </xf>
    <xf numFmtId="172" fontId="6" fillId="0" borderId="0" xfId="0" applyFont="1" applyBorder="1" applyAlignment="1">
      <alignment vertical="center"/>
    </xf>
    <xf numFmtId="3" fontId="8" fillId="0" borderId="0" xfId="50" applyNumberFormat="1" applyFont="1">
      <alignment/>
      <protection/>
    </xf>
    <xf numFmtId="3" fontId="6" fillId="0" borderId="0" xfId="50" applyNumberFormat="1" applyFont="1">
      <alignment/>
      <protection/>
    </xf>
    <xf numFmtId="3" fontId="8" fillId="0" borderId="0" xfId="50" applyNumberFormat="1" applyFont="1">
      <alignment/>
      <protection/>
    </xf>
    <xf numFmtId="174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172" fontId="5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2" fontId="11" fillId="0" borderId="0" xfId="0" applyFont="1" applyBorder="1" applyAlignment="1">
      <alignment vertical="center"/>
    </xf>
    <xf numFmtId="172" fontId="6" fillId="0" borderId="0" xfId="0" applyFont="1" applyBorder="1" applyAlignment="1" applyProtection="1" quotePrefix="1">
      <alignment horizontal="right" vertical="center"/>
      <protection/>
    </xf>
    <xf numFmtId="172" fontId="6" fillId="0" borderId="0" xfId="0" applyFont="1" applyAlignment="1">
      <alignment vertical="center"/>
    </xf>
    <xf numFmtId="172" fontId="6" fillId="0" borderId="0" xfId="0" applyFont="1" applyBorder="1" applyAlignment="1">
      <alignment horizontal="center" vertical="center"/>
    </xf>
    <xf numFmtId="172" fontId="6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172" fontId="12" fillId="0" borderId="0" xfId="0" applyFont="1" applyBorder="1" applyAlignment="1" applyProtection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172" fontId="13" fillId="0" borderId="0" xfId="0" applyFont="1" applyAlignment="1">
      <alignment vertical="center"/>
    </xf>
    <xf numFmtId="174" fontId="8" fillId="0" borderId="0" xfId="0" applyNumberFormat="1" applyFont="1" applyBorder="1" applyAlignment="1" applyProtection="1">
      <alignment vertical="center"/>
      <protection/>
    </xf>
    <xf numFmtId="173" fontId="6" fillId="0" borderId="0" xfId="0" applyNumberFormat="1" applyFont="1" applyBorder="1" applyAlignment="1" applyProtection="1">
      <alignment vertical="center"/>
      <protection/>
    </xf>
    <xf numFmtId="173" fontId="8" fillId="0" borderId="0" xfId="0" applyNumberFormat="1" applyFont="1" applyBorder="1" applyAlignment="1" applyProtection="1">
      <alignment vertical="center"/>
      <protection/>
    </xf>
    <xf numFmtId="172" fontId="8" fillId="0" borderId="0" xfId="0" applyFont="1" applyBorder="1" applyAlignment="1">
      <alignment vertical="center"/>
    </xf>
    <xf numFmtId="3" fontId="6" fillId="0" borderId="0" xfId="0" applyNumberFormat="1" applyFont="1" applyBorder="1" applyAlignment="1" applyProtection="1">
      <alignment vertical="center"/>
      <protection/>
    </xf>
    <xf numFmtId="172" fontId="6" fillId="0" borderId="0" xfId="0" applyFont="1" applyBorder="1" applyAlignment="1" quotePrefix="1">
      <alignment horizontal="right" vertical="center"/>
    </xf>
    <xf numFmtId="172" fontId="13" fillId="0" borderId="0" xfId="0" applyFont="1" applyBorder="1" applyAlignment="1">
      <alignment vertical="center"/>
    </xf>
    <xf numFmtId="174" fontId="13" fillId="0" borderId="0" xfId="0" applyNumberFormat="1" applyFont="1" applyBorder="1" applyAlignment="1" applyProtection="1">
      <alignment vertical="center"/>
      <protection/>
    </xf>
    <xf numFmtId="174" fontId="13" fillId="0" borderId="0" xfId="0" applyNumberFormat="1" applyFont="1" applyBorder="1" applyAlignment="1">
      <alignment vertical="center"/>
    </xf>
    <xf numFmtId="172" fontId="9" fillId="0" borderId="0" xfId="0" applyFont="1" applyBorder="1" applyAlignment="1" applyProtection="1" quotePrefix="1">
      <alignment horizontal="left" vertical="center"/>
      <protection/>
    </xf>
    <xf numFmtId="172" fontId="15" fillId="0" borderId="0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172" fontId="12" fillId="0" borderId="0" xfId="0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>
      <alignment horizontal="right" vertical="center"/>
    </xf>
    <xf numFmtId="172" fontId="6" fillId="0" borderId="0" xfId="0" applyFont="1" applyBorder="1" applyAlignment="1" applyProtection="1">
      <alignment horizontal="left" vertical="center"/>
      <protection/>
    </xf>
    <xf numFmtId="174" fontId="8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2" fontId="16" fillId="0" borderId="0" xfId="0" applyFont="1" applyBorder="1" applyAlignment="1">
      <alignment vertical="center"/>
    </xf>
    <xf numFmtId="173" fontId="17" fillId="0" borderId="0" xfId="50" applyFont="1" applyAlignment="1" applyProtection="1">
      <alignment horizontal="left"/>
      <protection/>
    </xf>
    <xf numFmtId="172" fontId="17" fillId="0" borderId="0" xfId="0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>
      <alignment horizontal="right"/>
    </xf>
    <xf numFmtId="172" fontId="0" fillId="0" borderId="0" xfId="0" applyAlignment="1">
      <alignment horizontal="right"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174" fontId="6" fillId="0" borderId="0" xfId="0" applyNumberFormat="1" applyFont="1" applyBorder="1" applyAlignment="1">
      <alignment horizontal="right" vertical="center"/>
    </xf>
    <xf numFmtId="3" fontId="6" fillId="33" borderId="0" xfId="0" applyNumberFormat="1" applyFont="1" applyFill="1" applyAlignment="1">
      <alignment horizontal="right" wrapText="1"/>
    </xf>
    <xf numFmtId="3" fontId="8" fillId="33" borderId="0" xfId="0" applyNumberFormat="1" applyFont="1" applyFill="1" applyAlignment="1">
      <alignment horizontal="right" wrapText="1"/>
    </xf>
    <xf numFmtId="177" fontId="8" fillId="0" borderId="0" xfId="50" applyNumberFormat="1" applyFont="1" applyAlignment="1" applyProtection="1">
      <alignment horizontal="right"/>
      <protection/>
    </xf>
    <xf numFmtId="172" fontId="6" fillId="0" borderId="0" xfId="0" applyFont="1" applyBorder="1" applyAlignment="1">
      <alignment horizontal="right" vertical="center"/>
    </xf>
    <xf numFmtId="174" fontId="8" fillId="0" borderId="0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>
      <alignment horizontal="right" vertical="center"/>
    </xf>
    <xf numFmtId="172" fontId="10" fillId="0" borderId="0" xfId="0" applyFont="1" applyBorder="1" applyAlignment="1">
      <alignment horizontal="right" vertical="center"/>
    </xf>
    <xf numFmtId="172" fontId="0" fillId="0" borderId="0" xfId="0" applyAlignment="1">
      <alignment vertical="center"/>
    </xf>
    <xf numFmtId="172" fontId="11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72" fontId="6" fillId="0" borderId="0" xfId="0" applyFont="1" applyAlignment="1">
      <alignment horizontal="right" vertical="center"/>
    </xf>
    <xf numFmtId="172" fontId="6" fillId="0" borderId="0" xfId="0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/>
    </xf>
    <xf numFmtId="174" fontId="6" fillId="0" borderId="0" xfId="0" applyNumberFormat="1" applyFont="1" applyAlignment="1">
      <alignment horizontal="right" vertical="center"/>
    </xf>
    <xf numFmtId="174" fontId="8" fillId="0" borderId="0" xfId="0" applyNumberFormat="1" applyFont="1" applyBorder="1" applyAlignment="1" applyProtection="1">
      <alignment horizontal="right" vertical="center"/>
      <protection/>
    </xf>
    <xf numFmtId="174" fontId="8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 applyProtection="1">
      <alignment horizontal="right" vertical="center"/>
      <protection/>
    </xf>
    <xf numFmtId="173" fontId="8" fillId="0" borderId="0" xfId="0" applyNumberFormat="1" applyFont="1" applyBorder="1" applyAlignment="1" applyProtection="1">
      <alignment horizontal="right" vertical="center"/>
      <protection/>
    </xf>
    <xf numFmtId="174" fontId="14" fillId="0" borderId="0" xfId="0" applyNumberFormat="1" applyFont="1" applyBorder="1" applyAlignment="1" applyProtection="1">
      <alignment horizontal="right" vertical="center"/>
      <protection/>
    </xf>
    <xf numFmtId="174" fontId="13" fillId="0" borderId="0" xfId="0" applyNumberFormat="1" applyFont="1" applyBorder="1" applyAlignment="1" applyProtection="1">
      <alignment horizontal="right" vertical="center"/>
      <protection/>
    </xf>
    <xf numFmtId="172" fontId="8" fillId="0" borderId="0" xfId="0" applyFont="1" applyBorder="1" applyAlignment="1">
      <alignment horizontal="right" vertical="center"/>
    </xf>
    <xf numFmtId="174" fontId="13" fillId="0" borderId="0" xfId="0" applyNumberFormat="1" applyFont="1" applyBorder="1" applyAlignment="1">
      <alignment horizontal="right" vertical="center"/>
    </xf>
    <xf numFmtId="172" fontId="8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2" fontId="12" fillId="0" borderId="0" xfId="0" applyNumberFormat="1" applyFont="1" applyBorder="1" applyAlignment="1" applyProtection="1">
      <alignment horizontal="right" vertical="center"/>
      <protection/>
    </xf>
    <xf numFmtId="3" fontId="6" fillId="33" borderId="0" xfId="0" applyNumberFormat="1" applyFont="1" applyFill="1" applyAlignment="1">
      <alignment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7ex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عادي_SALAIR" xfId="62"/>
    <cellStyle name="عملة [0]_EMP" xfId="63"/>
    <cellStyle name="عملة_EMP" xfId="64"/>
    <cellStyle name="فاصلة [0]_EMP" xfId="65"/>
    <cellStyle name="فاصلة_EMP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01"/>
  <sheetViews>
    <sheetView showGridLines="0" zoomScalePageLayoutView="0" workbookViewId="0" topLeftCell="A1">
      <selection activeCell="A1" sqref="A1"/>
    </sheetView>
  </sheetViews>
  <sheetFormatPr defaultColWidth="12.625" defaultRowHeight="12.75"/>
  <cols>
    <col min="1" max="1" width="36.625" style="59" customWidth="1"/>
    <col min="2" max="13" width="9.375" style="59" customWidth="1"/>
    <col min="14" max="14" width="10.50390625" style="59" customWidth="1"/>
    <col min="15" max="15" width="8.875" style="59" customWidth="1"/>
    <col min="16" max="16" width="8.625" style="105" bestFit="1" customWidth="1"/>
    <col min="17" max="17" width="8.75390625" style="72" customWidth="1"/>
    <col min="18" max="19" width="12.625" style="59" customWidth="1"/>
    <col min="20" max="25" width="8.625" style="59" customWidth="1"/>
    <col min="26" max="39" width="12.625" style="59" customWidth="1"/>
    <col min="40" max="40" width="32.625" style="59" customWidth="1"/>
    <col min="41" max="42" width="12.625" style="59" customWidth="1"/>
    <col min="43" max="43" width="4.625" style="59" customWidth="1"/>
    <col min="44" max="44" width="12.625" style="59" customWidth="1"/>
    <col min="45" max="45" width="4.625" style="59" customWidth="1"/>
    <col min="46" max="46" width="12.625" style="59" customWidth="1"/>
    <col min="47" max="47" width="4.625" style="59" customWidth="1"/>
    <col min="48" max="51" width="12.625" style="59" customWidth="1"/>
    <col min="52" max="52" width="41.625" style="59" customWidth="1"/>
    <col min="53" max="53" width="9.625" style="59" customWidth="1"/>
    <col min="54" max="54" width="8.625" style="59" customWidth="1"/>
    <col min="55" max="55" width="7.625" style="59" customWidth="1"/>
    <col min="56" max="56" width="13.625" style="59" customWidth="1"/>
    <col min="57" max="57" width="11.625" style="59" customWidth="1"/>
    <col min="58" max="58" width="12.625" style="59" customWidth="1"/>
    <col min="59" max="60" width="8.625" style="59" customWidth="1"/>
    <col min="61" max="61" width="12.625" style="59" customWidth="1"/>
    <col min="62" max="62" width="17.625" style="59" customWidth="1"/>
    <col min="63" max="63" width="2.625" style="59" customWidth="1"/>
    <col min="64" max="75" width="12.625" style="59" customWidth="1"/>
    <col min="76" max="76" width="32.625" style="59" customWidth="1"/>
    <col min="77" max="16384" width="12.625" style="59" customWidth="1"/>
  </cols>
  <sheetData>
    <row r="1" ht="24.75" customHeight="1">
      <c r="A1" s="66" t="s">
        <v>76</v>
      </c>
    </row>
    <row r="2" ht="19.5" customHeight="1">
      <c r="A2" s="101" t="s">
        <v>77</v>
      </c>
    </row>
    <row r="3" spans="1:15" ht="23.25" customHeight="1">
      <c r="A3" s="67" t="s">
        <v>50</v>
      </c>
      <c r="B3" s="68"/>
      <c r="C3" s="68"/>
      <c r="D3" s="69"/>
      <c r="G3" s="70"/>
      <c r="H3" s="71"/>
      <c r="I3" s="71"/>
      <c r="J3" s="71"/>
      <c r="K3" s="71"/>
      <c r="L3" s="71"/>
      <c r="M3" s="71"/>
      <c r="N3" s="71"/>
      <c r="O3" s="71"/>
    </row>
    <row r="4" spans="1:4" ht="21" customHeight="1">
      <c r="A4" s="67" t="s">
        <v>51</v>
      </c>
      <c r="B4" s="68"/>
      <c r="C4" s="68"/>
      <c r="D4" s="70"/>
    </row>
    <row r="5" spans="1:4" ht="19.5" customHeight="1">
      <c r="A5" s="38" t="s">
        <v>1</v>
      </c>
      <c r="B5" s="68"/>
      <c r="C5" s="68"/>
      <c r="D5" s="37"/>
    </row>
    <row r="6" spans="1:17" ht="16.5" customHeight="1">
      <c r="A6" s="33" t="s">
        <v>52</v>
      </c>
      <c r="B6" s="73">
        <v>1999</v>
      </c>
      <c r="C6" s="73">
        <v>2000</v>
      </c>
      <c r="D6" s="73">
        <v>2001</v>
      </c>
      <c r="E6" s="73">
        <v>2002</v>
      </c>
      <c r="F6" s="73">
        <v>2003</v>
      </c>
      <c r="G6" s="73">
        <v>2004</v>
      </c>
      <c r="H6" s="73">
        <v>2005</v>
      </c>
      <c r="I6" s="73">
        <v>2006</v>
      </c>
      <c r="J6" s="73">
        <v>2007</v>
      </c>
      <c r="K6" s="73">
        <v>2008</v>
      </c>
      <c r="L6" s="73">
        <v>2009</v>
      </c>
      <c r="M6" s="73">
        <v>2010</v>
      </c>
      <c r="N6" s="73">
        <v>2011</v>
      </c>
      <c r="O6" s="73"/>
      <c r="P6" s="136"/>
      <c r="Q6" s="59"/>
    </row>
    <row r="7" spans="1:17" ht="7.5" customHeight="1">
      <c r="A7" s="38"/>
      <c r="B7" s="74"/>
      <c r="C7" s="74"/>
      <c r="D7" s="74"/>
      <c r="M7" s="97"/>
      <c r="O7" s="105"/>
      <c r="P7" s="59"/>
      <c r="Q7" s="59"/>
    </row>
    <row r="8" spans="1:17" ht="19.5" customHeight="1">
      <c r="A8" s="37" t="s">
        <v>53</v>
      </c>
      <c r="B8" s="52">
        <v>4470754</v>
      </c>
      <c r="C8" s="52">
        <v>4415201</v>
      </c>
      <c r="D8" s="36">
        <v>4214263</v>
      </c>
      <c r="E8" s="65">
        <v>4209379</v>
      </c>
      <c r="F8" s="65">
        <v>4211986</v>
      </c>
      <c r="G8" s="52">
        <v>4497619</v>
      </c>
      <c r="H8" s="52">
        <v>4505160</v>
      </c>
      <c r="I8" s="65">
        <v>4303347</v>
      </c>
      <c r="J8" s="98">
        <v>4235134</v>
      </c>
      <c r="K8" s="64">
        <v>4168212</v>
      </c>
      <c r="L8" s="90">
        <v>4167092</v>
      </c>
      <c r="M8" s="64">
        <v>4188053</v>
      </c>
      <c r="N8" s="90">
        <v>4178958</v>
      </c>
      <c r="O8" s="105"/>
      <c r="P8" s="59"/>
      <c r="Q8" s="59"/>
    </row>
    <row r="9" spans="1:17" ht="19.5" customHeight="1">
      <c r="A9" s="37" t="s">
        <v>54</v>
      </c>
      <c r="B9" s="52">
        <v>57847</v>
      </c>
      <c r="C9" s="52">
        <v>55060</v>
      </c>
      <c r="D9" s="36">
        <v>45926</v>
      </c>
      <c r="E9" s="52">
        <v>50825</v>
      </c>
      <c r="F9" s="52">
        <v>54525</v>
      </c>
      <c r="G9" s="52">
        <v>40586</v>
      </c>
      <c r="H9" s="52">
        <v>41793</v>
      </c>
      <c r="I9" s="65">
        <v>39930</v>
      </c>
      <c r="J9" s="65">
        <v>48390</v>
      </c>
      <c r="K9" s="64">
        <v>51501</v>
      </c>
      <c r="L9" s="90">
        <v>42540</v>
      </c>
      <c r="M9" s="64">
        <v>41845</v>
      </c>
      <c r="N9" s="90">
        <v>50175</v>
      </c>
      <c r="O9" s="105"/>
      <c r="P9" s="59"/>
      <c r="Q9" s="59"/>
    </row>
    <row r="10" spans="1:17" ht="19.5" customHeight="1">
      <c r="A10" s="35" t="s">
        <v>55</v>
      </c>
      <c r="B10" s="52">
        <v>1194785</v>
      </c>
      <c r="C10" s="52">
        <v>1131557</v>
      </c>
      <c r="D10" s="36">
        <v>1115994</v>
      </c>
      <c r="E10" s="52">
        <v>1171317</v>
      </c>
      <c r="F10" s="52">
        <v>1192447</v>
      </c>
      <c r="G10" s="52">
        <v>1178031</v>
      </c>
      <c r="H10" s="52">
        <v>1153856</v>
      </c>
      <c r="I10" s="65">
        <v>1142027</v>
      </c>
      <c r="J10" s="65">
        <v>1191305</v>
      </c>
      <c r="K10" s="64">
        <v>1214286</v>
      </c>
      <c r="L10" s="90">
        <v>1179559</v>
      </c>
      <c r="M10" s="64">
        <v>1182674</v>
      </c>
      <c r="N10" s="90">
        <v>1148445</v>
      </c>
      <c r="O10" s="105"/>
      <c r="P10" s="59"/>
      <c r="Q10" s="59"/>
    </row>
    <row r="11" spans="1:17" ht="19.5" customHeight="1">
      <c r="A11" s="37" t="s">
        <v>56</v>
      </c>
      <c r="B11" s="52">
        <v>165947</v>
      </c>
      <c r="C11" s="52">
        <v>34359</v>
      </c>
      <c r="D11" s="36">
        <v>37930</v>
      </c>
      <c r="E11" s="52">
        <v>37257</v>
      </c>
      <c r="F11" s="52">
        <v>38985</v>
      </c>
      <c r="G11" s="52">
        <v>31184</v>
      </c>
      <c r="H11" s="52">
        <v>31721</v>
      </c>
      <c r="I11" s="65">
        <v>169651</v>
      </c>
      <c r="J11" s="65">
        <v>182522</v>
      </c>
      <c r="K11" s="64">
        <v>183188</v>
      </c>
      <c r="L11" s="90">
        <v>185969</v>
      </c>
      <c r="M11" s="64">
        <v>188971</v>
      </c>
      <c r="N11" s="90">
        <v>179272</v>
      </c>
      <c r="O11" s="105"/>
      <c r="P11" s="59"/>
      <c r="Q11" s="59"/>
    </row>
    <row r="12" spans="1:17" ht="19.5" customHeight="1">
      <c r="A12" s="37" t="s">
        <v>57</v>
      </c>
      <c r="B12" s="52">
        <v>40337</v>
      </c>
      <c r="C12" s="52">
        <v>557007</v>
      </c>
      <c r="D12" s="36">
        <v>599321</v>
      </c>
      <c r="E12" s="52">
        <v>647576</v>
      </c>
      <c r="F12" s="52">
        <v>650529</v>
      </c>
      <c r="G12" s="52">
        <v>661962</v>
      </c>
      <c r="H12" s="52">
        <v>705415</v>
      </c>
      <c r="I12" s="65">
        <v>42780</v>
      </c>
      <c r="J12" s="65">
        <v>39372</v>
      </c>
      <c r="K12" s="64">
        <v>41465</v>
      </c>
      <c r="L12" s="90">
        <v>45497</v>
      </c>
      <c r="M12" s="64">
        <v>42940</v>
      </c>
      <c r="N12" s="90">
        <v>37338</v>
      </c>
      <c r="O12" s="105"/>
      <c r="P12" s="59"/>
      <c r="Q12" s="59"/>
    </row>
    <row r="13" spans="1:17" ht="19.5" customHeight="1">
      <c r="A13" s="35" t="s">
        <v>58</v>
      </c>
      <c r="B13" s="52">
        <v>560344</v>
      </c>
      <c r="C13" s="52">
        <v>162557</v>
      </c>
      <c r="D13" s="36">
        <v>165736</v>
      </c>
      <c r="E13" s="52">
        <v>180731</v>
      </c>
      <c r="F13" s="52">
        <v>185596</v>
      </c>
      <c r="G13" s="52">
        <v>185627</v>
      </c>
      <c r="H13" s="52">
        <v>183622</v>
      </c>
      <c r="I13" s="65">
        <v>789603</v>
      </c>
      <c r="J13" s="65">
        <v>838857</v>
      </c>
      <c r="K13" s="64">
        <v>903773</v>
      </c>
      <c r="L13" s="90">
        <v>965749</v>
      </c>
      <c r="M13" s="64">
        <v>1029142</v>
      </c>
      <c r="N13" s="90">
        <v>1058999</v>
      </c>
      <c r="O13" s="105"/>
      <c r="P13" s="59"/>
      <c r="Q13" s="59"/>
    </row>
    <row r="14" spans="1:17" ht="19.5" customHeight="1">
      <c r="A14" s="35" t="s">
        <v>59</v>
      </c>
      <c r="B14" s="52">
        <v>1011334</v>
      </c>
      <c r="C14" s="52">
        <v>1132195</v>
      </c>
      <c r="D14" s="36">
        <v>1165363</v>
      </c>
      <c r="E14" s="52">
        <v>1190533</v>
      </c>
      <c r="F14" s="52">
        <v>1228487</v>
      </c>
      <c r="G14" s="52">
        <v>1246895</v>
      </c>
      <c r="H14" s="52">
        <v>1280673</v>
      </c>
      <c r="I14" s="65">
        <v>1232875</v>
      </c>
      <c r="J14" s="65">
        <v>1252798</v>
      </c>
      <c r="K14" s="64">
        <v>1273751</v>
      </c>
      <c r="L14" s="90">
        <v>1307445</v>
      </c>
      <c r="M14" s="64">
        <v>1333775</v>
      </c>
      <c r="N14" s="90">
        <v>1376580</v>
      </c>
      <c r="O14" s="105"/>
      <c r="P14" s="59"/>
      <c r="Q14" s="59"/>
    </row>
    <row r="15" spans="1:17" ht="19.5" customHeight="1">
      <c r="A15" s="37" t="s">
        <v>60</v>
      </c>
      <c r="B15" s="52">
        <v>140620</v>
      </c>
      <c r="C15" s="52">
        <v>155951</v>
      </c>
      <c r="D15" s="36">
        <v>164528</v>
      </c>
      <c r="E15" s="52">
        <v>174941</v>
      </c>
      <c r="F15" s="52">
        <v>181824</v>
      </c>
      <c r="G15" s="52">
        <v>180450</v>
      </c>
      <c r="H15" s="52">
        <v>192623</v>
      </c>
      <c r="I15" s="65">
        <v>199797</v>
      </c>
      <c r="J15" s="65">
        <v>201658</v>
      </c>
      <c r="K15" s="64">
        <v>215974</v>
      </c>
      <c r="L15" s="90">
        <v>224703</v>
      </c>
      <c r="M15" s="64">
        <v>248170</v>
      </c>
      <c r="N15" s="90">
        <v>266753</v>
      </c>
      <c r="O15" s="105"/>
      <c r="P15" s="59"/>
      <c r="Q15" s="59"/>
    </row>
    <row r="16" spans="1:17" ht="19.5" customHeight="1">
      <c r="A16" s="35" t="s">
        <v>61</v>
      </c>
      <c r="B16" s="52">
        <v>281689</v>
      </c>
      <c r="C16" s="52">
        <v>297961</v>
      </c>
      <c r="D16" s="36">
        <v>316990</v>
      </c>
      <c r="E16" s="52">
        <v>331864</v>
      </c>
      <c r="F16" s="52">
        <v>342693</v>
      </c>
      <c r="G16" s="52">
        <v>347393</v>
      </c>
      <c r="H16" s="52">
        <v>380297</v>
      </c>
      <c r="I16" s="65">
        <v>394718</v>
      </c>
      <c r="J16" s="65">
        <v>401867</v>
      </c>
      <c r="K16" s="64">
        <v>451142</v>
      </c>
      <c r="L16" s="90">
        <v>442241</v>
      </c>
      <c r="M16" s="64">
        <v>464572</v>
      </c>
      <c r="N16" s="90">
        <v>493460</v>
      </c>
      <c r="O16" s="105"/>
      <c r="P16" s="59"/>
      <c r="Q16" s="59"/>
    </row>
    <row r="17" spans="1:17" ht="19.5" customHeight="1">
      <c r="A17" s="35" t="s">
        <v>62</v>
      </c>
      <c r="B17" s="70"/>
      <c r="C17" s="70"/>
      <c r="E17" s="52">
        <v>0</v>
      </c>
      <c r="F17" s="52">
        <v>0</v>
      </c>
      <c r="G17" s="52"/>
      <c r="I17" s="97"/>
      <c r="J17" s="97"/>
      <c r="K17" s="64"/>
      <c r="L17" s="88"/>
      <c r="M17" s="97"/>
      <c r="N17" s="88"/>
      <c r="O17" s="105"/>
      <c r="P17" s="59"/>
      <c r="Q17" s="59"/>
    </row>
    <row r="18" spans="1:17" ht="19.5" customHeight="1">
      <c r="A18" s="35" t="s">
        <v>63</v>
      </c>
      <c r="B18" s="63">
        <v>106739</v>
      </c>
      <c r="C18" s="52">
        <v>104792</v>
      </c>
      <c r="D18" s="75">
        <v>105822</v>
      </c>
      <c r="E18" s="52">
        <v>115316</v>
      </c>
      <c r="F18" s="52">
        <v>123326</v>
      </c>
      <c r="G18" s="52">
        <v>116041</v>
      </c>
      <c r="H18" s="52">
        <v>130204</v>
      </c>
      <c r="I18" s="65">
        <v>152424</v>
      </c>
      <c r="J18" s="64">
        <v>171929</v>
      </c>
      <c r="K18" s="64">
        <v>184392</v>
      </c>
      <c r="L18" s="90">
        <v>208243</v>
      </c>
      <c r="M18" s="64">
        <v>225181</v>
      </c>
      <c r="N18" s="90">
        <v>237237</v>
      </c>
      <c r="O18" s="105"/>
      <c r="P18" s="59"/>
      <c r="Q18" s="59"/>
    </row>
    <row r="19" spans="1:17" ht="19.5" customHeight="1">
      <c r="A19" s="35" t="s">
        <v>64</v>
      </c>
      <c r="B19" s="52">
        <v>372175</v>
      </c>
      <c r="C19" s="52">
        <v>382905</v>
      </c>
      <c r="D19" s="36">
        <v>417444</v>
      </c>
      <c r="E19" s="52">
        <v>397408</v>
      </c>
      <c r="F19" s="52">
        <v>419100</v>
      </c>
      <c r="G19" s="52">
        <v>412509</v>
      </c>
      <c r="H19" s="52">
        <v>404766</v>
      </c>
      <c r="I19" s="65">
        <v>405229</v>
      </c>
      <c r="J19" s="65">
        <v>452830</v>
      </c>
      <c r="K19" s="64">
        <v>465671</v>
      </c>
      <c r="L19" s="90">
        <v>459644</v>
      </c>
      <c r="M19" s="64">
        <v>440054</v>
      </c>
      <c r="N19" s="90">
        <v>446711</v>
      </c>
      <c r="O19" s="105"/>
      <c r="P19" s="59"/>
      <c r="Q19" s="59"/>
    </row>
    <row r="20" spans="1:17" ht="19.5" customHeight="1">
      <c r="A20" s="35" t="s">
        <v>65</v>
      </c>
      <c r="B20" s="52">
        <v>440520</v>
      </c>
      <c r="C20" s="52">
        <v>443582</v>
      </c>
      <c r="D20" s="36">
        <v>470877</v>
      </c>
      <c r="E20" s="52">
        <v>473650</v>
      </c>
      <c r="F20" s="52">
        <v>480303</v>
      </c>
      <c r="G20" s="52">
        <v>448032</v>
      </c>
      <c r="H20" s="52">
        <v>441608</v>
      </c>
      <c r="I20" s="65">
        <v>535343</v>
      </c>
      <c r="J20" s="65">
        <v>522240</v>
      </c>
      <c r="K20" s="64">
        <v>532931</v>
      </c>
      <c r="L20" s="90">
        <v>550649</v>
      </c>
      <c r="M20" s="64">
        <v>524680</v>
      </c>
      <c r="N20" s="90">
        <v>523507</v>
      </c>
      <c r="O20" s="105"/>
      <c r="P20" s="59"/>
      <c r="Q20" s="59"/>
    </row>
    <row r="21" spans="1:17" ht="19.5" customHeight="1">
      <c r="A21" s="35" t="s">
        <v>66</v>
      </c>
      <c r="B21" s="52">
        <v>500701</v>
      </c>
      <c r="C21" s="52">
        <v>482244</v>
      </c>
      <c r="D21" s="36">
        <v>504754</v>
      </c>
      <c r="E21" s="52">
        <v>502638</v>
      </c>
      <c r="F21" s="52">
        <v>485729</v>
      </c>
      <c r="G21" s="52">
        <v>468384</v>
      </c>
      <c r="H21" s="52">
        <v>455030</v>
      </c>
      <c r="I21" s="65">
        <v>508891</v>
      </c>
      <c r="J21" s="65">
        <v>503624</v>
      </c>
      <c r="K21" s="64">
        <v>484730</v>
      </c>
      <c r="L21" s="90">
        <v>491707</v>
      </c>
      <c r="M21" s="64">
        <v>480423</v>
      </c>
      <c r="N21" s="90">
        <v>496900</v>
      </c>
      <c r="O21" s="105"/>
      <c r="P21" s="59"/>
      <c r="Q21" s="59"/>
    </row>
    <row r="22" spans="1:17" ht="19.5" customHeight="1">
      <c r="A22" s="35" t="s">
        <v>67</v>
      </c>
      <c r="B22" s="52">
        <v>16529</v>
      </c>
      <c r="C22" s="52">
        <v>9694</v>
      </c>
      <c r="D22" s="36">
        <v>4807</v>
      </c>
      <c r="E22" s="52">
        <v>4114</v>
      </c>
      <c r="F22" s="52">
        <v>7242</v>
      </c>
      <c r="G22" s="52">
        <v>7184</v>
      </c>
      <c r="H22" s="52">
        <v>6528</v>
      </c>
      <c r="I22" s="65">
        <v>11113</v>
      </c>
      <c r="J22" s="65">
        <v>13723</v>
      </c>
      <c r="K22" s="64">
        <v>18305</v>
      </c>
      <c r="L22" s="90">
        <v>13388</v>
      </c>
      <c r="M22" s="64">
        <v>14175</v>
      </c>
      <c r="N22" s="90">
        <v>14970</v>
      </c>
      <c r="O22" s="105"/>
      <c r="P22" s="59"/>
      <c r="Q22" s="59"/>
    </row>
    <row r="23" spans="1:17" ht="19.5" customHeight="1">
      <c r="A23" s="38" t="s">
        <v>42</v>
      </c>
      <c r="B23" s="53">
        <f>SUM(B8:B22)</f>
        <v>9360321</v>
      </c>
      <c r="C23" s="53">
        <f>SUM(C8:C22)</f>
        <v>9365065</v>
      </c>
      <c r="D23" s="53">
        <f>SUM(D8:D22)</f>
        <v>9329755</v>
      </c>
      <c r="E23" s="53">
        <f aca="true" t="shared" si="0" ref="E23:L23">SUM(E8:E22)</f>
        <v>9487549</v>
      </c>
      <c r="F23" s="53">
        <f t="shared" si="0"/>
        <v>9602772</v>
      </c>
      <c r="G23" s="53">
        <f t="shared" si="0"/>
        <v>9821897</v>
      </c>
      <c r="H23" s="53">
        <f t="shared" si="0"/>
        <v>9913296</v>
      </c>
      <c r="I23" s="96">
        <v>9927728</v>
      </c>
      <c r="J23" s="53">
        <f t="shared" si="0"/>
        <v>10056249</v>
      </c>
      <c r="K23" s="53">
        <f t="shared" si="0"/>
        <v>10189321</v>
      </c>
      <c r="L23" s="53">
        <f t="shared" si="0"/>
        <v>10284426</v>
      </c>
      <c r="M23" s="64">
        <v>10404655</v>
      </c>
      <c r="N23" s="64">
        <v>10404655</v>
      </c>
      <c r="O23" s="105"/>
      <c r="P23" s="59"/>
      <c r="Q23" s="59"/>
    </row>
    <row r="24" spans="1:17" ht="7.5" customHeight="1">
      <c r="A24" s="38"/>
      <c r="B24" s="53"/>
      <c r="C24" s="53"/>
      <c r="D24" s="53"/>
      <c r="E24" s="78"/>
      <c r="F24" s="52"/>
      <c r="G24" s="70"/>
      <c r="H24" s="70"/>
      <c r="I24" s="52"/>
      <c r="J24" s="65"/>
      <c r="K24" s="64"/>
      <c r="O24" s="105"/>
      <c r="P24" s="59"/>
      <c r="Q24" s="59"/>
    </row>
    <row r="25" spans="1:14" s="80" customFormat="1" ht="19.5" customHeight="1">
      <c r="A25" s="70"/>
      <c r="B25" s="52"/>
      <c r="C25" s="52"/>
      <c r="D25" s="52"/>
      <c r="E25" s="79"/>
      <c r="F25" s="53"/>
      <c r="G25" s="70"/>
      <c r="H25" s="70"/>
      <c r="J25" s="96"/>
      <c r="K25" s="64"/>
      <c r="M25" s="64"/>
      <c r="N25" s="59"/>
    </row>
    <row r="26" spans="1:14" s="80" customFormat="1" ht="24" customHeight="1">
      <c r="A26" s="33" t="s">
        <v>35</v>
      </c>
      <c r="B26" s="52"/>
      <c r="C26" s="52"/>
      <c r="D26" s="52"/>
      <c r="E26" s="79"/>
      <c r="F26" s="53"/>
      <c r="G26" s="52"/>
      <c r="H26" s="52"/>
      <c r="J26" s="53"/>
      <c r="K26" s="99"/>
      <c r="M26" s="99"/>
      <c r="N26" s="92"/>
    </row>
    <row r="27" spans="1:14" s="80" customFormat="1" ht="7.5" customHeight="1">
      <c r="A27" s="33"/>
      <c r="B27" s="52"/>
      <c r="C27" s="52"/>
      <c r="D27" s="52"/>
      <c r="E27" s="79"/>
      <c r="F27" s="53"/>
      <c r="G27" s="52"/>
      <c r="H27" s="52"/>
      <c r="I27" s="52"/>
      <c r="J27" s="52"/>
      <c r="L27" s="92"/>
      <c r="N27" s="92"/>
    </row>
    <row r="28" spans="1:17" ht="16.5" customHeight="1">
      <c r="A28" s="35" t="s">
        <v>36</v>
      </c>
      <c r="B28" s="52">
        <v>825231</v>
      </c>
      <c r="C28" s="52">
        <v>805351</v>
      </c>
      <c r="D28" s="52">
        <v>843818</v>
      </c>
      <c r="E28" s="52">
        <v>839342</v>
      </c>
      <c r="F28" s="81">
        <v>820857</v>
      </c>
      <c r="G28" s="52">
        <v>778682</v>
      </c>
      <c r="H28" s="52">
        <v>744966</v>
      </c>
      <c r="I28" s="65">
        <v>870836</v>
      </c>
      <c r="J28" s="52">
        <v>827499</v>
      </c>
      <c r="K28" s="90">
        <v>818731</v>
      </c>
      <c r="L28" s="90">
        <v>851292</v>
      </c>
      <c r="M28" s="99">
        <v>804406</v>
      </c>
      <c r="N28" s="90">
        <v>819422</v>
      </c>
      <c r="O28" s="105"/>
      <c r="P28" s="59"/>
      <c r="Q28" s="59"/>
    </row>
    <row r="29" spans="1:17" ht="19.5" customHeight="1">
      <c r="A29" s="35" t="s">
        <v>37</v>
      </c>
      <c r="B29" s="52">
        <v>139598</v>
      </c>
      <c r="C29" s="52">
        <v>126552</v>
      </c>
      <c r="D29" s="52">
        <v>130534</v>
      </c>
      <c r="E29" s="52">
        <v>113103</v>
      </c>
      <c r="F29" s="81">
        <v>117551</v>
      </c>
      <c r="G29" s="52">
        <v>101020</v>
      </c>
      <c r="H29" s="52">
        <v>94606</v>
      </c>
      <c r="I29" s="65">
        <v>105888</v>
      </c>
      <c r="J29" s="52">
        <v>95413</v>
      </c>
      <c r="K29" s="90">
        <v>100746</v>
      </c>
      <c r="L29" s="90">
        <v>95564</v>
      </c>
      <c r="M29" s="64">
        <v>83943</v>
      </c>
      <c r="N29" s="90">
        <v>96619</v>
      </c>
      <c r="O29" s="105"/>
      <c r="P29" s="59"/>
      <c r="Q29" s="59"/>
    </row>
    <row r="30" spans="1:17" ht="19.5" customHeight="1">
      <c r="A30" s="35" t="s">
        <v>38</v>
      </c>
      <c r="B30" s="52">
        <v>3874476</v>
      </c>
      <c r="C30" s="52">
        <v>3970396</v>
      </c>
      <c r="D30" s="52">
        <v>4085414</v>
      </c>
      <c r="E30" s="52">
        <v>4291210</v>
      </c>
      <c r="F30" s="81">
        <v>4402094</v>
      </c>
      <c r="G30" s="52">
        <v>4406311</v>
      </c>
      <c r="H30" s="52">
        <v>4509735</v>
      </c>
      <c r="I30" s="65">
        <v>4619832</v>
      </c>
      <c r="J30" s="65">
        <v>4872307</v>
      </c>
      <c r="K30" s="90">
        <v>5083778</v>
      </c>
      <c r="L30" s="90">
        <v>5173450</v>
      </c>
      <c r="M30" s="64">
        <v>5308232</v>
      </c>
      <c r="N30" s="90">
        <v>5398766</v>
      </c>
      <c r="O30" s="105"/>
      <c r="P30" s="59"/>
      <c r="Q30" s="59"/>
    </row>
    <row r="31" spans="1:17" ht="19.5" customHeight="1">
      <c r="A31" s="35" t="s">
        <v>39</v>
      </c>
      <c r="B31" s="52">
        <v>4379628</v>
      </c>
      <c r="C31" s="52">
        <v>4305448</v>
      </c>
      <c r="D31" s="52">
        <v>4124065</v>
      </c>
      <c r="E31" s="52">
        <v>4124699</v>
      </c>
      <c r="F31" s="81">
        <v>4121510</v>
      </c>
      <c r="G31" s="52">
        <v>4412032</v>
      </c>
      <c r="H31" s="52">
        <v>4429539</v>
      </c>
      <c r="I31" s="65">
        <v>4204286</v>
      </c>
      <c r="J31" s="65">
        <v>4111530</v>
      </c>
      <c r="K31" s="90">
        <v>4043219</v>
      </c>
      <c r="L31" s="90">
        <v>4035185</v>
      </c>
      <c r="M31" s="64">
        <v>4074698</v>
      </c>
      <c r="N31" s="90">
        <v>4063980</v>
      </c>
      <c r="O31" s="105"/>
      <c r="P31" s="59"/>
      <c r="Q31" s="59"/>
    </row>
    <row r="32" spans="1:17" ht="19.5" customHeight="1">
      <c r="A32" s="37" t="s">
        <v>40</v>
      </c>
      <c r="B32" s="52">
        <v>138605</v>
      </c>
      <c r="C32" s="52">
        <v>152286</v>
      </c>
      <c r="D32" s="52">
        <v>145445</v>
      </c>
      <c r="E32" s="52">
        <v>118159</v>
      </c>
      <c r="F32" s="81">
        <v>139878</v>
      </c>
      <c r="G32" s="52">
        <v>123526</v>
      </c>
      <c r="H32" s="52">
        <v>134293</v>
      </c>
      <c r="I32" s="65">
        <v>126531</v>
      </c>
      <c r="J32" s="65">
        <v>148922</v>
      </c>
      <c r="K32" s="90">
        <v>141055</v>
      </c>
      <c r="L32" s="90">
        <v>128819</v>
      </c>
      <c r="M32" s="64">
        <v>131829</v>
      </c>
      <c r="N32" s="90">
        <v>128794</v>
      </c>
      <c r="O32" s="105"/>
      <c r="P32" s="59"/>
      <c r="Q32" s="59"/>
    </row>
    <row r="33" spans="1:17" ht="19.5" customHeight="1">
      <c r="A33" s="37" t="s">
        <v>41</v>
      </c>
      <c r="B33" s="52">
        <v>2783</v>
      </c>
      <c r="C33" s="52">
        <v>5032</v>
      </c>
      <c r="D33" s="52">
        <v>479</v>
      </c>
      <c r="E33" s="52">
        <v>1036</v>
      </c>
      <c r="F33" s="81">
        <v>882</v>
      </c>
      <c r="G33" s="52">
        <v>326</v>
      </c>
      <c r="H33" s="52">
        <v>157</v>
      </c>
      <c r="I33" s="65">
        <v>355</v>
      </c>
      <c r="J33" s="65">
        <v>578</v>
      </c>
      <c r="K33" s="64">
        <v>1792</v>
      </c>
      <c r="L33" s="90">
        <v>116</v>
      </c>
      <c r="M33" s="64">
        <v>1547</v>
      </c>
      <c r="N33" s="90">
        <v>1724</v>
      </c>
      <c r="O33" s="105"/>
      <c r="P33" s="59"/>
      <c r="Q33" s="59"/>
    </row>
    <row r="34" spans="1:17" ht="5.25" customHeight="1">
      <c r="A34" s="35"/>
      <c r="B34" s="52"/>
      <c r="C34" s="52"/>
      <c r="D34" s="52"/>
      <c r="E34" s="52">
        <v>0</v>
      </c>
      <c r="F34" s="52">
        <v>0</v>
      </c>
      <c r="G34" s="52">
        <v>0</v>
      </c>
      <c r="H34" s="52"/>
      <c r="I34" s="65"/>
      <c r="J34" s="65"/>
      <c r="K34" s="64"/>
      <c r="L34" s="90"/>
      <c r="M34" s="64"/>
      <c r="N34" s="90"/>
      <c r="O34" s="105"/>
      <c r="P34" s="59"/>
      <c r="Q34" s="59"/>
    </row>
    <row r="35" spans="1:21" ht="19.5" customHeight="1">
      <c r="A35" s="38" t="s">
        <v>42</v>
      </c>
      <c r="B35" s="53">
        <f>SUM(B28:B34)</f>
        <v>9360321</v>
      </c>
      <c r="C35" s="53">
        <f>SUM(C28:C34)</f>
        <v>9365065</v>
      </c>
      <c r="D35" s="53">
        <f>SUM(D28:D34)</f>
        <v>9329755</v>
      </c>
      <c r="E35" s="53">
        <v>9487549</v>
      </c>
      <c r="F35" s="77">
        <v>9602772</v>
      </c>
      <c r="G35" s="53">
        <v>9821897</v>
      </c>
      <c r="H35" s="53">
        <v>9913296</v>
      </c>
      <c r="I35" s="93">
        <f>SUM(I28:I34)</f>
        <v>9927728</v>
      </c>
      <c r="J35" s="73">
        <v>10056249</v>
      </c>
      <c r="K35" s="91">
        <v>10189321</v>
      </c>
      <c r="L35" s="93">
        <f>SUM(L28:L34)</f>
        <v>10284426</v>
      </c>
      <c r="M35" s="64">
        <v>10404655</v>
      </c>
      <c r="N35" s="93">
        <f>SUM(N28:N34)</f>
        <v>10509305</v>
      </c>
      <c r="O35" s="105"/>
      <c r="P35" s="59"/>
      <c r="Q35" s="59"/>
      <c r="U35" s="82"/>
    </row>
    <row r="36" spans="1:18" ht="19.5" customHeight="1">
      <c r="A36" s="70"/>
      <c r="B36" s="70"/>
      <c r="C36" s="70"/>
      <c r="D36" s="70"/>
      <c r="E36" s="78"/>
      <c r="F36" s="78"/>
      <c r="G36" s="70"/>
      <c r="H36" s="70"/>
      <c r="I36" s="70"/>
      <c r="J36" s="70"/>
      <c r="K36" s="70"/>
      <c r="L36" s="70"/>
      <c r="M36" s="70"/>
      <c r="O36" s="70"/>
      <c r="R36" s="93"/>
    </row>
    <row r="37" spans="1:17" s="80" customFormat="1" ht="19.5" customHeight="1">
      <c r="A37" s="70"/>
      <c r="B37" s="70"/>
      <c r="C37" s="70"/>
      <c r="D37" s="70"/>
      <c r="E37" s="79"/>
      <c r="F37" s="79"/>
      <c r="G37" s="59"/>
      <c r="H37" s="59"/>
      <c r="I37" s="59"/>
      <c r="J37" s="59"/>
      <c r="K37" s="59"/>
      <c r="L37" s="59"/>
      <c r="M37" s="59"/>
      <c r="N37" s="59"/>
      <c r="O37" s="59"/>
      <c r="P37" s="134"/>
      <c r="Q37" s="134"/>
    </row>
    <row r="38" spans="1:5" ht="15.75" customHeight="1">
      <c r="A38" s="83"/>
      <c r="B38" s="84"/>
      <c r="C38" s="84"/>
      <c r="D38" s="84"/>
      <c r="E38" s="78"/>
    </row>
    <row r="39" spans="1:4" ht="15.75" customHeight="1">
      <c r="A39" s="76"/>
      <c r="B39" s="85"/>
      <c r="C39" s="85"/>
      <c r="D39" s="85"/>
    </row>
    <row r="40" spans="1:4" ht="12.75" customHeight="1">
      <c r="A40" s="76"/>
      <c r="B40" s="85"/>
      <c r="C40" s="85"/>
      <c r="D40" s="85"/>
    </row>
    <row r="41" spans="1:4" ht="11.25" customHeight="1">
      <c r="A41" s="86" t="s">
        <v>68</v>
      </c>
      <c r="B41" s="85"/>
      <c r="C41" s="85"/>
      <c r="D41" s="85"/>
    </row>
    <row r="42" spans="1:4" ht="11.25" customHeight="1">
      <c r="A42" s="87" t="s">
        <v>43</v>
      </c>
      <c r="B42" s="85"/>
      <c r="C42" s="85"/>
      <c r="D42" s="85"/>
    </row>
    <row r="43" spans="1:4" ht="13.5" customHeight="1">
      <c r="A43" s="83"/>
      <c r="B43" s="85"/>
      <c r="C43" s="85"/>
      <c r="D43" s="85"/>
    </row>
    <row r="44" spans="1:4" ht="13.5" customHeight="1">
      <c r="A44" s="70"/>
      <c r="B44" s="85"/>
      <c r="C44" s="85"/>
      <c r="D44" s="85"/>
    </row>
    <row r="45" spans="1:4" ht="10.5" customHeight="1">
      <c r="A45" s="70"/>
      <c r="B45" s="85"/>
      <c r="C45" s="85"/>
      <c r="D45" s="85"/>
    </row>
    <row r="46" spans="2:4" ht="10.5" customHeight="1">
      <c r="B46" s="65"/>
      <c r="C46" s="65"/>
      <c r="D46" s="65"/>
    </row>
    <row r="47" spans="2:4" ht="10.5" customHeight="1">
      <c r="B47" s="65"/>
      <c r="C47" s="65"/>
      <c r="D47" s="65"/>
    </row>
    <row r="48" spans="1:4" ht="13.5" customHeight="1">
      <c r="A48" s="70"/>
      <c r="B48" s="65"/>
      <c r="C48" s="65"/>
      <c r="D48" s="65"/>
    </row>
    <row r="49" spans="1:4" ht="13.5" customHeight="1">
      <c r="A49" s="70"/>
      <c r="B49" s="65"/>
      <c r="C49" s="65"/>
      <c r="D49" s="65"/>
    </row>
    <row r="50" ht="24.75" customHeight="1">
      <c r="A50" s="66" t="s">
        <v>76</v>
      </c>
    </row>
    <row r="51" ht="19.5" customHeight="1">
      <c r="N51" s="71"/>
    </row>
    <row r="52" spans="1:15" ht="23.25" customHeight="1">
      <c r="A52" s="67" t="s">
        <v>69</v>
      </c>
      <c r="B52" s="68"/>
      <c r="C52" s="68"/>
      <c r="D52" s="69"/>
      <c r="G52" s="70"/>
      <c r="H52" s="71"/>
      <c r="I52" s="71"/>
      <c r="J52" s="71"/>
      <c r="K52" s="71"/>
      <c r="L52" s="71"/>
      <c r="M52" s="71"/>
      <c r="O52" s="71"/>
    </row>
    <row r="53" spans="1:4" ht="21" customHeight="1">
      <c r="A53" s="67" t="s">
        <v>51</v>
      </c>
      <c r="B53" s="68"/>
      <c r="C53" s="68"/>
      <c r="D53" s="70"/>
    </row>
    <row r="54" spans="1:4" ht="19.5" customHeight="1">
      <c r="A54" s="38" t="s">
        <v>70</v>
      </c>
      <c r="B54" s="68"/>
      <c r="C54" s="68"/>
      <c r="D54" s="37"/>
    </row>
    <row r="55" spans="1:17" ht="16.5" customHeight="1">
      <c r="A55" s="33" t="s">
        <v>52</v>
      </c>
      <c r="B55" s="73">
        <v>1999</v>
      </c>
      <c r="C55" s="73">
        <v>2000</v>
      </c>
      <c r="D55" s="73">
        <v>2001</v>
      </c>
      <c r="E55" s="73">
        <v>2002</v>
      </c>
      <c r="F55" s="73">
        <v>2003</v>
      </c>
      <c r="G55" s="73">
        <v>2004</v>
      </c>
      <c r="H55" s="73">
        <v>2005</v>
      </c>
      <c r="I55" s="73">
        <v>2006</v>
      </c>
      <c r="J55" s="73">
        <v>2007</v>
      </c>
      <c r="K55" s="100">
        <v>2008</v>
      </c>
      <c r="L55" s="100">
        <v>2009</v>
      </c>
      <c r="M55" s="100">
        <v>2010</v>
      </c>
      <c r="N55" s="100">
        <v>2011</v>
      </c>
      <c r="O55" s="72"/>
      <c r="P55" s="59"/>
      <c r="Q55" s="59"/>
    </row>
    <row r="56" spans="1:17" ht="7.5" customHeight="1">
      <c r="A56" s="38"/>
      <c r="B56" s="74"/>
      <c r="C56" s="74"/>
      <c r="D56" s="74"/>
      <c r="K56"/>
      <c r="M56" s="89"/>
      <c r="N56" s="105"/>
      <c r="P56" s="59"/>
      <c r="Q56" s="59"/>
    </row>
    <row r="57" spans="1:17" ht="19.5" customHeight="1">
      <c r="A57" s="37" t="s">
        <v>53</v>
      </c>
      <c r="B57" s="52">
        <v>1716167</v>
      </c>
      <c r="C57" s="52">
        <v>1599691</v>
      </c>
      <c r="D57" s="52">
        <v>1422732</v>
      </c>
      <c r="E57" s="52">
        <v>1363431</v>
      </c>
      <c r="F57" s="52">
        <v>1436906</v>
      </c>
      <c r="G57" s="52">
        <v>1610334</v>
      </c>
      <c r="H57" s="52">
        <v>1640800</v>
      </c>
      <c r="I57" s="52">
        <v>1651561</v>
      </c>
      <c r="J57" s="52">
        <v>1638837</v>
      </c>
      <c r="K57" s="64">
        <v>1620457</v>
      </c>
      <c r="L57" s="90">
        <v>1625638</v>
      </c>
      <c r="M57" s="94">
        <v>1673171</v>
      </c>
      <c r="N57" s="90">
        <v>1689754</v>
      </c>
      <c r="P57" s="59"/>
      <c r="Q57" s="59"/>
    </row>
    <row r="58" spans="1:17" ht="19.5" customHeight="1">
      <c r="A58" s="37" t="s">
        <v>54</v>
      </c>
      <c r="B58" s="52">
        <v>2393</v>
      </c>
      <c r="C58" s="52">
        <v>1124</v>
      </c>
      <c r="D58" s="52">
        <v>1069</v>
      </c>
      <c r="E58" s="52">
        <v>1757</v>
      </c>
      <c r="F58" s="52">
        <v>2137</v>
      </c>
      <c r="G58" s="52">
        <v>1153</v>
      </c>
      <c r="H58" s="52">
        <v>674</v>
      </c>
      <c r="I58" s="52">
        <v>621</v>
      </c>
      <c r="J58" s="52">
        <v>946</v>
      </c>
      <c r="K58" s="64">
        <v>1055</v>
      </c>
      <c r="L58" s="90">
        <v>880</v>
      </c>
      <c r="M58" s="94">
        <v>2550</v>
      </c>
      <c r="N58" s="90">
        <v>2360</v>
      </c>
      <c r="P58" s="59"/>
      <c r="Q58" s="59"/>
    </row>
    <row r="59" spans="1:17" ht="19.5" customHeight="1">
      <c r="A59" s="35" t="s">
        <v>55</v>
      </c>
      <c r="B59" s="52">
        <v>490093</v>
      </c>
      <c r="C59" s="52">
        <v>454544</v>
      </c>
      <c r="D59" s="52">
        <v>412753</v>
      </c>
      <c r="E59" s="52">
        <v>440548</v>
      </c>
      <c r="F59" s="52">
        <f>40218+377228+42257</f>
        <v>459703</v>
      </c>
      <c r="G59" s="52">
        <v>437526</v>
      </c>
      <c r="H59" s="52">
        <v>414397</v>
      </c>
      <c r="I59" s="52">
        <v>381218</v>
      </c>
      <c r="J59" s="52">
        <v>400091</v>
      </c>
      <c r="K59" s="64">
        <v>410072</v>
      </c>
      <c r="L59" s="90">
        <v>360587</v>
      </c>
      <c r="M59" s="94">
        <v>375769</v>
      </c>
      <c r="N59" s="90">
        <v>331297</v>
      </c>
      <c r="P59" s="59"/>
      <c r="Q59" s="59"/>
    </row>
    <row r="60" spans="1:17" ht="19.5" customHeight="1">
      <c r="A60" s="37" t="s">
        <v>56</v>
      </c>
      <c r="B60" s="52">
        <v>1211</v>
      </c>
      <c r="C60" s="52">
        <v>3320</v>
      </c>
      <c r="D60" s="52">
        <v>2589</v>
      </c>
      <c r="E60" s="52">
        <v>3552</v>
      </c>
      <c r="F60" s="52">
        <v>2847</v>
      </c>
      <c r="G60" s="52">
        <v>3327</v>
      </c>
      <c r="H60" s="52">
        <v>2760</v>
      </c>
      <c r="I60" s="52">
        <v>3603</v>
      </c>
      <c r="J60" s="52">
        <v>1021</v>
      </c>
      <c r="K60" s="64">
        <v>147</v>
      </c>
      <c r="L60" s="90">
        <v>2084</v>
      </c>
      <c r="M60" s="94">
        <v>967</v>
      </c>
      <c r="N60" s="90">
        <v>962</v>
      </c>
      <c r="P60" s="59"/>
      <c r="Q60" s="59"/>
    </row>
    <row r="61" spans="1:17" ht="19.5" customHeight="1">
      <c r="A61" s="37" t="s">
        <v>57</v>
      </c>
      <c r="B61" s="52">
        <v>2443</v>
      </c>
      <c r="C61" s="52">
        <v>3783</v>
      </c>
      <c r="D61" s="52">
        <v>6106</v>
      </c>
      <c r="E61" s="52">
        <v>6904</v>
      </c>
      <c r="F61" s="52">
        <v>6312</v>
      </c>
      <c r="G61" s="52">
        <v>5196</v>
      </c>
      <c r="H61" s="52">
        <v>6027</v>
      </c>
      <c r="I61" s="52">
        <v>6470</v>
      </c>
      <c r="J61" s="52">
        <v>4886</v>
      </c>
      <c r="K61" s="64">
        <v>5017</v>
      </c>
      <c r="L61" s="90">
        <v>4867</v>
      </c>
      <c r="M61" s="94">
        <v>5269</v>
      </c>
      <c r="N61" s="90">
        <v>4573</v>
      </c>
      <c r="P61" s="59"/>
      <c r="Q61" s="59"/>
    </row>
    <row r="62" spans="1:17" ht="19.5" customHeight="1">
      <c r="A62" s="35" t="s">
        <v>58</v>
      </c>
      <c r="B62" s="52">
        <v>5142</v>
      </c>
      <c r="C62" s="52">
        <v>193</v>
      </c>
      <c r="D62" s="52">
        <v>972</v>
      </c>
      <c r="E62" s="52">
        <v>1260</v>
      </c>
      <c r="F62" s="52">
        <v>1587</v>
      </c>
      <c r="G62" s="52">
        <v>1851</v>
      </c>
      <c r="H62" s="52">
        <v>1841</v>
      </c>
      <c r="I62" s="52">
        <v>1245</v>
      </c>
      <c r="J62" s="52">
        <v>6426</v>
      </c>
      <c r="K62" s="64">
        <v>6039</v>
      </c>
      <c r="L62" s="90">
        <v>8909</v>
      </c>
      <c r="M62" s="94">
        <v>8217</v>
      </c>
      <c r="N62" s="90">
        <v>7908</v>
      </c>
      <c r="P62" s="59"/>
      <c r="Q62" s="59"/>
    </row>
    <row r="63" spans="1:17" ht="19.5" customHeight="1">
      <c r="A63" s="35" t="s">
        <v>59</v>
      </c>
      <c r="B63" s="52">
        <v>79164</v>
      </c>
      <c r="C63" s="52">
        <v>85883</v>
      </c>
      <c r="D63" s="52">
        <v>86955</v>
      </c>
      <c r="E63" s="52">
        <v>87605</v>
      </c>
      <c r="F63" s="52">
        <v>96423</v>
      </c>
      <c r="G63" s="52">
        <v>104563</v>
      </c>
      <c r="H63" s="52">
        <v>102060</v>
      </c>
      <c r="I63" s="52">
        <v>104136</v>
      </c>
      <c r="J63" s="52">
        <v>112709</v>
      </c>
      <c r="K63" s="64">
        <v>114641</v>
      </c>
      <c r="L63" s="90">
        <v>115803</v>
      </c>
      <c r="M63" s="94">
        <v>115983</v>
      </c>
      <c r="N63" s="90">
        <v>112238</v>
      </c>
      <c r="P63" s="59"/>
      <c r="Q63" s="59"/>
    </row>
    <row r="64" spans="1:17" ht="19.5" customHeight="1">
      <c r="A64" s="37" t="s">
        <v>60</v>
      </c>
      <c r="B64" s="52">
        <v>21233</v>
      </c>
      <c r="C64" s="52">
        <v>23365</v>
      </c>
      <c r="D64" s="52">
        <v>23987</v>
      </c>
      <c r="E64" s="52">
        <v>22904</v>
      </c>
      <c r="F64" s="52">
        <v>30682</v>
      </c>
      <c r="G64" s="52">
        <v>29861</v>
      </c>
      <c r="H64" s="52">
        <v>33478</v>
      </c>
      <c r="I64" s="52">
        <v>35389</v>
      </c>
      <c r="J64" s="52">
        <v>38827</v>
      </c>
      <c r="K64" s="64">
        <v>38386</v>
      </c>
      <c r="L64" s="90">
        <v>44162</v>
      </c>
      <c r="M64" s="94">
        <v>54772</v>
      </c>
      <c r="N64" s="90">
        <v>57277</v>
      </c>
      <c r="P64" s="59"/>
      <c r="Q64" s="59"/>
    </row>
    <row r="65" spans="1:17" ht="19.5" customHeight="1">
      <c r="A65" s="35" t="s">
        <v>61</v>
      </c>
      <c r="B65" s="52">
        <v>12384</v>
      </c>
      <c r="C65" s="52">
        <v>13019</v>
      </c>
      <c r="D65" s="52">
        <v>18979</v>
      </c>
      <c r="E65" s="52">
        <v>19351</v>
      </c>
      <c r="F65" s="52">
        <v>21553</v>
      </c>
      <c r="G65" s="52">
        <v>23513</v>
      </c>
      <c r="H65" s="52">
        <v>30225</v>
      </c>
      <c r="I65" s="52">
        <v>27067</v>
      </c>
      <c r="J65" s="52">
        <v>29942</v>
      </c>
      <c r="K65" s="64">
        <v>31852</v>
      </c>
      <c r="L65" s="90">
        <v>33380</v>
      </c>
      <c r="M65" s="94">
        <v>34055</v>
      </c>
      <c r="N65" s="90">
        <v>32249</v>
      </c>
      <c r="P65" s="59"/>
      <c r="Q65" s="59"/>
    </row>
    <row r="66" spans="1:17" ht="19.5" customHeight="1">
      <c r="A66" s="35" t="s">
        <v>62</v>
      </c>
      <c r="B66" s="70"/>
      <c r="C66" s="70"/>
      <c r="J66" s="52"/>
      <c r="K66" s="64"/>
      <c r="L66" s="88"/>
      <c r="M66" s="112"/>
      <c r="N66" s="88"/>
      <c r="P66" s="59"/>
      <c r="Q66" s="59"/>
    </row>
    <row r="67" spans="1:17" ht="19.5" customHeight="1">
      <c r="A67" s="35" t="s">
        <v>63</v>
      </c>
      <c r="B67" s="63">
        <v>31914</v>
      </c>
      <c r="C67" s="52">
        <v>28049</v>
      </c>
      <c r="D67" s="65">
        <v>32999</v>
      </c>
      <c r="E67" s="65">
        <v>37605</v>
      </c>
      <c r="F67" s="65">
        <v>41862</v>
      </c>
      <c r="G67" s="65">
        <v>38492</v>
      </c>
      <c r="H67" s="64">
        <v>39052</v>
      </c>
      <c r="I67" s="64">
        <v>47390</v>
      </c>
      <c r="J67" s="52">
        <v>53006</v>
      </c>
      <c r="K67" s="64">
        <v>58361</v>
      </c>
      <c r="L67" s="90">
        <v>58312</v>
      </c>
      <c r="M67" s="94">
        <v>61086</v>
      </c>
      <c r="N67" s="90">
        <v>64096</v>
      </c>
      <c r="P67" s="59"/>
      <c r="Q67" s="59"/>
    </row>
    <row r="68" spans="1:17" ht="19.5" customHeight="1">
      <c r="A68" s="35" t="s">
        <v>64</v>
      </c>
      <c r="B68" s="52">
        <v>156736</v>
      </c>
      <c r="C68" s="52">
        <v>154901</v>
      </c>
      <c r="D68" s="52">
        <v>153875</v>
      </c>
      <c r="E68" s="52">
        <v>143662</v>
      </c>
      <c r="F68" s="52">
        <v>164544</v>
      </c>
      <c r="G68" s="52">
        <v>152908</v>
      </c>
      <c r="H68" s="65">
        <v>150223</v>
      </c>
      <c r="I68" s="64">
        <v>138196</v>
      </c>
      <c r="J68" s="52">
        <v>147134</v>
      </c>
      <c r="K68" s="64">
        <v>150342</v>
      </c>
      <c r="L68" s="90">
        <v>154284</v>
      </c>
      <c r="M68" s="94">
        <v>145160</v>
      </c>
      <c r="N68" s="90">
        <v>154644</v>
      </c>
      <c r="P68" s="59"/>
      <c r="Q68" s="59"/>
    </row>
    <row r="69" spans="1:17" ht="19.5" customHeight="1">
      <c r="A69" s="35" t="s">
        <v>65</v>
      </c>
      <c r="B69" s="52">
        <v>154776</v>
      </c>
      <c r="C69" s="52">
        <v>152964</v>
      </c>
      <c r="D69" s="52">
        <v>162790</v>
      </c>
      <c r="E69" s="52">
        <v>169237</v>
      </c>
      <c r="F69" s="52">
        <v>173675</v>
      </c>
      <c r="G69" s="52">
        <v>169373</v>
      </c>
      <c r="H69" s="52">
        <v>166753</v>
      </c>
      <c r="I69" s="65">
        <v>205776</v>
      </c>
      <c r="J69" s="52">
        <v>201655</v>
      </c>
      <c r="K69" s="64">
        <v>208697</v>
      </c>
      <c r="L69" s="90">
        <v>216073</v>
      </c>
      <c r="M69" s="94">
        <v>212953</v>
      </c>
      <c r="N69" s="90">
        <v>217382</v>
      </c>
      <c r="P69" s="59"/>
      <c r="Q69" s="59"/>
    </row>
    <row r="70" spans="1:17" ht="19.5" customHeight="1">
      <c r="A70" s="35" t="s">
        <v>66</v>
      </c>
      <c r="B70" s="52">
        <v>87648</v>
      </c>
      <c r="C70" s="52">
        <v>88985</v>
      </c>
      <c r="D70" s="52">
        <v>88987</v>
      </c>
      <c r="E70" s="52">
        <v>87879</v>
      </c>
      <c r="F70" s="52">
        <v>88005</v>
      </c>
      <c r="G70" s="52">
        <v>87567</v>
      </c>
      <c r="H70" s="52">
        <v>82360</v>
      </c>
      <c r="I70" s="52">
        <v>89278</v>
      </c>
      <c r="J70" s="52">
        <v>94105</v>
      </c>
      <c r="K70" s="64">
        <v>86327</v>
      </c>
      <c r="L70" s="90">
        <v>87870</v>
      </c>
      <c r="M70" s="94">
        <v>84632</v>
      </c>
      <c r="N70" s="90">
        <v>87311</v>
      </c>
      <c r="P70" s="59"/>
      <c r="Q70" s="59"/>
    </row>
    <row r="71" spans="1:17" ht="19.5" customHeight="1">
      <c r="A71" s="35" t="s">
        <v>67</v>
      </c>
      <c r="B71" s="52">
        <v>4167</v>
      </c>
      <c r="C71" s="52">
        <v>1516</v>
      </c>
      <c r="D71" s="52">
        <v>911</v>
      </c>
      <c r="E71" s="52">
        <v>1265</v>
      </c>
      <c r="F71" s="52">
        <v>1714</v>
      </c>
      <c r="G71" s="52">
        <v>1258</v>
      </c>
      <c r="H71" s="52">
        <v>1930</v>
      </c>
      <c r="I71" s="52">
        <v>2468</v>
      </c>
      <c r="J71" s="52">
        <v>3004</v>
      </c>
      <c r="K71" s="64">
        <v>4381</v>
      </c>
      <c r="L71" s="90">
        <v>2431</v>
      </c>
      <c r="M71" s="94">
        <v>2631</v>
      </c>
      <c r="N71" s="90">
        <v>2672</v>
      </c>
      <c r="P71" s="59"/>
      <c r="Q71" s="59"/>
    </row>
    <row r="72" spans="1:17" ht="19.5" customHeight="1">
      <c r="A72" s="38" t="s">
        <v>42</v>
      </c>
      <c r="B72" s="53">
        <f aca="true" t="shared" si="1" ref="B72:G72">SUM(B57:B71)</f>
        <v>2765471</v>
      </c>
      <c r="C72" s="53">
        <f t="shared" si="1"/>
        <v>2611337</v>
      </c>
      <c r="D72" s="53">
        <f t="shared" si="1"/>
        <v>2415704</v>
      </c>
      <c r="E72" s="53">
        <f t="shared" si="1"/>
        <v>2386960</v>
      </c>
      <c r="F72" s="53">
        <f t="shared" si="1"/>
        <v>2527950</v>
      </c>
      <c r="G72" s="53">
        <f t="shared" si="1"/>
        <v>2666922</v>
      </c>
      <c r="H72" s="53">
        <f>SUM(H57:H71)</f>
        <v>2672580</v>
      </c>
      <c r="I72" s="53">
        <f>SUM(I57:I71)</f>
        <v>2694418</v>
      </c>
      <c r="J72" s="77">
        <v>2732589</v>
      </c>
      <c r="K72" s="91">
        <v>2735774</v>
      </c>
      <c r="L72" s="93">
        <f>SUM(L57:L71)</f>
        <v>2715280</v>
      </c>
      <c r="M72" s="106">
        <f>SUM(M57:M71)</f>
        <v>2777215</v>
      </c>
      <c r="N72" s="106">
        <f>SUM(N57:N71)</f>
        <v>2764723</v>
      </c>
      <c r="P72" s="59"/>
      <c r="Q72" s="59"/>
    </row>
    <row r="73" spans="1:17" ht="7.5" customHeight="1">
      <c r="A73" s="38"/>
      <c r="B73" s="53"/>
      <c r="C73" s="53"/>
      <c r="D73" s="53"/>
      <c r="E73" s="53"/>
      <c r="F73" s="53"/>
      <c r="G73" s="70"/>
      <c r="H73" s="53"/>
      <c r="I73" s="53"/>
      <c r="J73" s="52"/>
      <c r="K73" s="64"/>
      <c r="M73" s="107"/>
      <c r="N73" s="105"/>
      <c r="P73" s="59"/>
      <c r="Q73" s="59"/>
    </row>
    <row r="74" spans="1:14" s="80" customFormat="1" ht="19.5" customHeight="1">
      <c r="A74" s="70"/>
      <c r="B74" s="52"/>
      <c r="C74" s="52"/>
      <c r="D74" s="52"/>
      <c r="E74" s="52"/>
      <c r="F74" s="52"/>
      <c r="G74" s="70"/>
      <c r="H74" s="52"/>
      <c r="I74" s="52"/>
      <c r="J74" s="52"/>
      <c r="K74" s="64"/>
      <c r="M74" s="107"/>
      <c r="N74" s="92"/>
    </row>
    <row r="75" spans="1:14" s="80" customFormat="1" ht="24" customHeight="1">
      <c r="A75" s="33" t="s">
        <v>35</v>
      </c>
      <c r="B75" s="52"/>
      <c r="C75" s="52"/>
      <c r="D75" s="52"/>
      <c r="E75" s="52"/>
      <c r="F75" s="52"/>
      <c r="G75" s="52"/>
      <c r="H75" s="52"/>
      <c r="I75" s="52"/>
      <c r="J75" s="52"/>
      <c r="K75" s="99"/>
      <c r="M75" s="107"/>
      <c r="N75" s="92"/>
    </row>
    <row r="76" spans="1:14" s="80" customFormat="1" ht="7.5" customHeight="1">
      <c r="A76" s="33"/>
      <c r="B76" s="52"/>
      <c r="C76" s="52"/>
      <c r="D76" s="52"/>
      <c r="E76" s="52"/>
      <c r="F76" s="52"/>
      <c r="G76" s="52"/>
      <c r="H76" s="52"/>
      <c r="I76" s="52"/>
      <c r="J76" s="52"/>
      <c r="L76" s="92"/>
      <c r="N76" s="92"/>
    </row>
    <row r="77" spans="1:17" ht="16.5" customHeight="1">
      <c r="A77" s="35" t="s">
        <v>36</v>
      </c>
      <c r="B77" s="52">
        <v>195545</v>
      </c>
      <c r="C77" s="52">
        <v>192500</v>
      </c>
      <c r="D77" s="52">
        <v>198405</v>
      </c>
      <c r="E77" s="52">
        <v>199127</v>
      </c>
      <c r="F77" s="52">
        <f>19970+29348+151869+1572</f>
        <v>202759</v>
      </c>
      <c r="G77" s="52">
        <v>194389</v>
      </c>
      <c r="H77" s="52">
        <v>180395</v>
      </c>
      <c r="I77" s="52">
        <v>220661</v>
      </c>
      <c r="J77" s="52">
        <v>212088</v>
      </c>
      <c r="K77" s="90">
        <v>210498</v>
      </c>
      <c r="L77" s="90">
        <v>220995</v>
      </c>
      <c r="M77" s="94">
        <v>208120</v>
      </c>
      <c r="N77" s="90">
        <v>212982</v>
      </c>
      <c r="P77" s="59"/>
      <c r="Q77" s="59"/>
    </row>
    <row r="78" spans="1:17" ht="19.5" customHeight="1">
      <c r="A78" s="35" t="s">
        <v>37</v>
      </c>
      <c r="B78" s="52">
        <v>15422</v>
      </c>
      <c r="C78" s="52">
        <v>13802</v>
      </c>
      <c r="D78" s="52">
        <v>16311</v>
      </c>
      <c r="E78" s="52">
        <v>14766</v>
      </c>
      <c r="F78" s="52">
        <v>15556</v>
      </c>
      <c r="G78" s="52">
        <v>12058</v>
      </c>
      <c r="H78" s="52">
        <v>13863</v>
      </c>
      <c r="I78" s="52">
        <v>13493</v>
      </c>
      <c r="J78" s="52">
        <v>13616</v>
      </c>
      <c r="K78" s="90">
        <v>16864</v>
      </c>
      <c r="L78" s="90">
        <v>16602</v>
      </c>
      <c r="M78" s="94">
        <v>13680</v>
      </c>
      <c r="N78" s="90">
        <v>17228</v>
      </c>
      <c r="P78" s="59"/>
      <c r="Q78" s="59"/>
    </row>
    <row r="79" spans="1:17" ht="19.5" customHeight="1">
      <c r="A79" s="35" t="s">
        <v>38</v>
      </c>
      <c r="B79" s="52">
        <v>733036</v>
      </c>
      <c r="C79" s="52">
        <v>689524</v>
      </c>
      <c r="D79" s="52">
        <v>664387</v>
      </c>
      <c r="E79" s="52">
        <v>719357</v>
      </c>
      <c r="F79" s="52">
        <v>772176</v>
      </c>
      <c r="G79" s="52">
        <v>762014</v>
      </c>
      <c r="H79" s="52">
        <v>740138</v>
      </c>
      <c r="I79" s="52">
        <v>727642</v>
      </c>
      <c r="J79" s="52">
        <v>789443</v>
      </c>
      <c r="K79" s="64">
        <v>812916</v>
      </c>
      <c r="L79" s="90">
        <v>777482</v>
      </c>
      <c r="M79" s="94">
        <v>811785</v>
      </c>
      <c r="N79" s="90">
        <v>775943</v>
      </c>
      <c r="P79" s="59"/>
      <c r="Q79" s="59"/>
    </row>
    <row r="80" spans="1:17" ht="19.5" customHeight="1">
      <c r="A80" s="35" t="s">
        <v>39</v>
      </c>
      <c r="B80" s="52">
        <v>1710239</v>
      </c>
      <c r="C80" s="52">
        <v>1591009</v>
      </c>
      <c r="D80" s="52">
        <v>1417651</v>
      </c>
      <c r="E80" s="52">
        <v>1360530</v>
      </c>
      <c r="F80" s="52">
        <v>1429673</v>
      </c>
      <c r="G80" s="52">
        <v>1601860</v>
      </c>
      <c r="H80" s="52">
        <v>1636670</v>
      </c>
      <c r="I80" s="52">
        <v>1644415</v>
      </c>
      <c r="J80" s="52">
        <v>1628038</v>
      </c>
      <c r="K80" s="64">
        <v>1606505</v>
      </c>
      <c r="L80" s="90">
        <v>1615678</v>
      </c>
      <c r="M80" s="94">
        <v>1659944</v>
      </c>
      <c r="N80" s="90">
        <v>1675088</v>
      </c>
      <c r="P80" s="59"/>
      <c r="Q80" s="59"/>
    </row>
    <row r="81" spans="1:17" ht="19.5" customHeight="1">
      <c r="A81" s="37" t="s">
        <v>40</v>
      </c>
      <c r="B81" s="52">
        <v>110825</v>
      </c>
      <c r="C81" s="52">
        <v>124002</v>
      </c>
      <c r="D81" s="52">
        <v>118950</v>
      </c>
      <c r="E81" s="52">
        <v>93000</v>
      </c>
      <c r="F81" s="52">
        <f>105640+1921</f>
        <v>107561</v>
      </c>
      <c r="G81" s="52">
        <v>96601</v>
      </c>
      <c r="H81" s="52">
        <v>101426</v>
      </c>
      <c r="I81" s="52">
        <v>88112</v>
      </c>
      <c r="J81" s="52">
        <v>89341</v>
      </c>
      <c r="K81" s="64">
        <v>88108</v>
      </c>
      <c r="L81" s="90">
        <v>84523</v>
      </c>
      <c r="M81" s="94">
        <v>83371</v>
      </c>
      <c r="N81" s="90">
        <v>83325</v>
      </c>
      <c r="P81" s="59"/>
      <c r="Q81" s="59"/>
    </row>
    <row r="82" spans="1:17" ht="19.5" customHeight="1">
      <c r="A82" s="37" t="s">
        <v>41</v>
      </c>
      <c r="B82" s="52">
        <v>404</v>
      </c>
      <c r="C82" s="52">
        <v>500</v>
      </c>
      <c r="D82" s="54" t="s">
        <v>49</v>
      </c>
      <c r="E82" s="54">
        <v>180</v>
      </c>
      <c r="F82" s="54">
        <v>225</v>
      </c>
      <c r="G82" s="54" t="s">
        <v>49</v>
      </c>
      <c r="H82" s="54">
        <v>88</v>
      </c>
      <c r="I82" s="54">
        <v>95</v>
      </c>
      <c r="J82" s="52">
        <v>63</v>
      </c>
      <c r="K82" s="64">
        <v>883</v>
      </c>
      <c r="L82" s="94" t="s">
        <v>49</v>
      </c>
      <c r="M82" s="94">
        <v>315</v>
      </c>
      <c r="N82" s="94">
        <v>157</v>
      </c>
      <c r="P82" s="59"/>
      <c r="Q82" s="59"/>
    </row>
    <row r="83" spans="1:17" ht="5.25" customHeight="1">
      <c r="A83" s="35"/>
      <c r="B83" s="52"/>
      <c r="C83" s="52"/>
      <c r="E83" s="52"/>
      <c r="F83" s="52"/>
      <c r="G83" s="52"/>
      <c r="H83" s="52"/>
      <c r="I83" s="52"/>
      <c r="J83" s="52"/>
      <c r="K83" s="52"/>
      <c r="L83" s="92"/>
      <c r="M83" s="114"/>
      <c r="N83" s="92"/>
      <c r="O83" s="107"/>
      <c r="P83" s="59"/>
      <c r="Q83" s="59"/>
    </row>
    <row r="84" spans="1:21" ht="19.5" customHeight="1">
      <c r="A84" s="38" t="s">
        <v>42</v>
      </c>
      <c r="B84" s="53">
        <f>SUM(B77:B83)</f>
        <v>2765471</v>
      </c>
      <c r="C84" s="53">
        <f>SUM(C77:C83)</f>
        <v>2611337</v>
      </c>
      <c r="D84" s="53">
        <f>SUM(D77:D83)</f>
        <v>2415704</v>
      </c>
      <c r="E84" s="53">
        <f>SUM(E77:E82)</f>
        <v>2386960</v>
      </c>
      <c r="F84" s="53">
        <f>SUM(F77:F82)</f>
        <v>2527950</v>
      </c>
      <c r="G84" s="53">
        <f>SUM(G77:G82)</f>
        <v>2666922</v>
      </c>
      <c r="H84" s="53">
        <f>SUM(H77:H82)</f>
        <v>2672580</v>
      </c>
      <c r="I84" s="53">
        <f>SUM(I77:I83)</f>
        <v>2694418</v>
      </c>
      <c r="J84" s="77">
        <v>2732589</v>
      </c>
      <c r="K84" s="91">
        <v>2735774</v>
      </c>
      <c r="L84" s="93">
        <f>SUM(L77:L83)</f>
        <v>2715280</v>
      </c>
      <c r="M84" s="93">
        <f>SUM(M77:M83)</f>
        <v>2777215</v>
      </c>
      <c r="N84" s="93">
        <f>SUM(N77:N83)</f>
        <v>2764723</v>
      </c>
      <c r="O84" s="106"/>
      <c r="P84" s="59"/>
      <c r="Q84" s="59"/>
      <c r="U84" s="82"/>
    </row>
    <row r="85" spans="1:17" ht="19.5" customHeight="1">
      <c r="A85" s="70"/>
      <c r="B85" s="70"/>
      <c r="C85" s="70"/>
      <c r="D85" s="70"/>
      <c r="E85" s="78"/>
      <c r="F85" s="78"/>
      <c r="G85" s="70"/>
      <c r="H85" s="70"/>
      <c r="I85" s="70"/>
      <c r="J85" s="70"/>
      <c r="K85" s="70"/>
      <c r="L85" s="70"/>
      <c r="M85" s="70"/>
      <c r="N85" s="105"/>
      <c r="O85" s="72"/>
      <c r="P85" s="59"/>
      <c r="Q85" s="59"/>
    </row>
    <row r="86" spans="1:17" s="80" customFormat="1" ht="19.5" customHeight="1">
      <c r="A86" s="70"/>
      <c r="B86" s="70"/>
      <c r="C86" s="70"/>
      <c r="D86" s="70"/>
      <c r="E86" s="79"/>
      <c r="F86" s="79"/>
      <c r="G86" s="59"/>
      <c r="H86" s="59"/>
      <c r="I86" s="59"/>
      <c r="J86" s="59"/>
      <c r="K86" s="59"/>
      <c r="L86" s="59"/>
      <c r="M86" s="59"/>
      <c r="N86" s="59"/>
      <c r="O86" s="59"/>
      <c r="P86" s="105"/>
      <c r="Q86" s="72"/>
    </row>
    <row r="87" spans="1:16" ht="15.75" customHeight="1">
      <c r="A87" s="83"/>
      <c r="B87" s="84"/>
      <c r="C87" s="84"/>
      <c r="D87" s="84"/>
      <c r="E87" s="78"/>
      <c r="P87" s="134"/>
    </row>
    <row r="88" spans="1:4" ht="15.75" customHeight="1">
      <c r="A88" s="76"/>
      <c r="B88" s="85"/>
      <c r="C88" s="85"/>
      <c r="D88" s="85"/>
    </row>
    <row r="89" spans="1:4" ht="12.75" customHeight="1">
      <c r="A89" s="76"/>
      <c r="B89" s="85"/>
      <c r="C89" s="85"/>
      <c r="D89" s="85"/>
    </row>
    <row r="90" spans="1:4" ht="11.25" customHeight="1">
      <c r="A90" s="86" t="s">
        <v>68</v>
      </c>
      <c r="B90" s="85"/>
      <c r="C90" s="85"/>
      <c r="D90" s="85"/>
    </row>
    <row r="91" spans="1:4" ht="11.25" customHeight="1">
      <c r="A91" s="87" t="s">
        <v>43</v>
      </c>
      <c r="B91" s="85"/>
      <c r="C91" s="85"/>
      <c r="D91" s="8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</sheetData>
  <sheetProtection/>
  <printOptions/>
  <pageMargins left="0.3937007874015748" right="1.5748031496062993" top="0.3937007874015748" bottom="1.968503937007874" header="0.5118110236220472" footer="0.5118110236220472"/>
  <pageSetup horizontalDpi="300" verticalDpi="3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26"/>
  <sheetViews>
    <sheetView showGridLines="0" zoomScalePageLayoutView="0" workbookViewId="0" topLeftCell="A1">
      <selection activeCell="Z41" sqref="Z41"/>
    </sheetView>
  </sheetViews>
  <sheetFormatPr defaultColWidth="12.625" defaultRowHeight="12.75"/>
  <cols>
    <col min="1" max="1" width="32.875" style="5" customWidth="1"/>
    <col min="2" max="11" width="11.00390625" style="5" customWidth="1"/>
    <col min="12" max="12" width="7.625" style="6" customWidth="1"/>
    <col min="13" max="13" width="8.875" style="5" customWidth="1"/>
    <col min="14" max="15" width="9.375" style="5" customWidth="1"/>
    <col min="16" max="17" width="9.375" style="7" customWidth="1"/>
    <col min="18" max="19" width="9.00390625" style="7" customWidth="1"/>
    <col min="20" max="21" width="8.25390625" style="5" customWidth="1"/>
    <col min="22" max="22" width="8.50390625" style="5" customWidth="1"/>
    <col min="23" max="26" width="8.375" style="5" customWidth="1"/>
    <col min="27" max="28" width="8.375" style="6" customWidth="1"/>
    <col min="29" max="30" width="10.50390625" style="5" customWidth="1"/>
    <col min="31" max="31" width="12.625" style="5" customWidth="1"/>
    <col min="32" max="32" width="41.625" style="5" customWidth="1"/>
    <col min="33" max="33" width="9.625" style="5" customWidth="1"/>
    <col min="34" max="34" width="8.625" style="5" customWidth="1"/>
    <col min="35" max="35" width="7.625" style="5" customWidth="1"/>
    <col min="36" max="36" width="13.625" style="5" customWidth="1"/>
    <col min="37" max="37" width="11.625" style="5" customWidth="1"/>
    <col min="38" max="38" width="12.625" style="5" customWidth="1"/>
    <col min="39" max="40" width="8.625" style="5" customWidth="1"/>
    <col min="41" max="41" width="12.625" style="5" customWidth="1"/>
    <col min="42" max="42" width="17.625" style="5" customWidth="1"/>
    <col min="43" max="43" width="2.625" style="5" customWidth="1"/>
    <col min="44" max="55" width="12.625" style="5" customWidth="1"/>
    <col min="56" max="56" width="32.625" style="5" customWidth="1"/>
    <col min="57" max="16384" width="12.625" style="5" customWidth="1"/>
  </cols>
  <sheetData>
    <row r="1" spans="1:28" s="2" customFormat="1" ht="19.5" customHeight="1">
      <c r="A1" s="1" t="s">
        <v>74</v>
      </c>
      <c r="L1" s="3"/>
      <c r="P1" s="4"/>
      <c r="Q1" s="4"/>
      <c r="R1" s="4"/>
      <c r="S1" s="4"/>
      <c r="AA1" s="3"/>
      <c r="AB1" s="3"/>
    </row>
    <row r="2" ht="19.5">
      <c r="A2" s="101" t="s">
        <v>77</v>
      </c>
    </row>
    <row r="3" spans="1:28" s="9" customFormat="1" ht="20.25" customHeight="1">
      <c r="A3" s="8" t="s">
        <v>81</v>
      </c>
      <c r="L3" s="10"/>
      <c r="P3" s="11"/>
      <c r="Q3" s="11"/>
      <c r="R3" s="11"/>
      <c r="S3" s="11"/>
      <c r="AA3" s="10"/>
      <c r="AB3" s="10"/>
    </row>
    <row r="4" spans="1:30" ht="13.5" customHeight="1">
      <c r="A4" s="12" t="s">
        <v>0</v>
      </c>
      <c r="AD4" s="6"/>
    </row>
    <row r="5" spans="1:29" ht="13.5" customHeight="1">
      <c r="A5" s="13" t="s">
        <v>1</v>
      </c>
      <c r="AC5" s="16"/>
    </row>
    <row r="6" spans="1:28" s="16" customFormat="1" ht="13.5" customHeight="1">
      <c r="A6" s="14" t="s">
        <v>2</v>
      </c>
      <c r="B6" s="15">
        <v>1984</v>
      </c>
      <c r="C6" s="15">
        <v>1985</v>
      </c>
      <c r="D6" s="15">
        <v>1986</v>
      </c>
      <c r="E6" s="15">
        <v>1987</v>
      </c>
      <c r="F6" s="15">
        <v>1988</v>
      </c>
      <c r="G6" s="15">
        <v>1989</v>
      </c>
      <c r="H6" s="15">
        <v>1990</v>
      </c>
      <c r="I6" s="15">
        <v>1991</v>
      </c>
      <c r="J6" s="15">
        <v>1992</v>
      </c>
      <c r="K6" s="15">
        <v>1993</v>
      </c>
      <c r="L6" s="15">
        <v>1994</v>
      </c>
      <c r="M6" s="15">
        <v>1995</v>
      </c>
      <c r="N6" s="15">
        <v>1996</v>
      </c>
      <c r="O6" s="15">
        <v>1997</v>
      </c>
      <c r="P6" s="15">
        <v>1998</v>
      </c>
      <c r="Q6" s="15">
        <v>1999</v>
      </c>
      <c r="R6" s="15">
        <v>2000</v>
      </c>
      <c r="S6" s="15">
        <v>2001</v>
      </c>
      <c r="T6" s="15">
        <v>2002</v>
      </c>
      <c r="U6" s="15">
        <v>2003</v>
      </c>
      <c r="V6" s="15">
        <v>2004</v>
      </c>
      <c r="W6" s="15">
        <v>2005</v>
      </c>
      <c r="X6" s="16">
        <v>2006</v>
      </c>
      <c r="Y6" s="16">
        <v>2007</v>
      </c>
      <c r="Z6" s="16">
        <v>2008</v>
      </c>
      <c r="AA6" s="16">
        <v>2009</v>
      </c>
      <c r="AB6" s="16">
        <v>2010</v>
      </c>
    </row>
    <row r="7" spans="3:29" ht="15.75">
      <c r="C7" s="17" t="s">
        <v>3</v>
      </c>
      <c r="X7" s="139"/>
      <c r="Y7" s="56"/>
      <c r="Z7" s="56"/>
      <c r="AA7" s="5"/>
      <c r="AB7" s="56"/>
      <c r="AC7" s="56"/>
    </row>
    <row r="8" spans="1:29" ht="13.5" customHeight="1">
      <c r="A8" s="12" t="s">
        <v>4</v>
      </c>
      <c r="B8" s="18">
        <v>94477</v>
      </c>
      <c r="C8" s="18">
        <v>112774</v>
      </c>
      <c r="D8" s="18">
        <v>127701</v>
      </c>
      <c r="E8" s="19">
        <v>127909</v>
      </c>
      <c r="F8" s="18">
        <v>126619</v>
      </c>
      <c r="G8" s="19">
        <v>124598</v>
      </c>
      <c r="H8" s="18">
        <v>127800</v>
      </c>
      <c r="I8" s="19">
        <v>132457</v>
      </c>
      <c r="J8" s="19">
        <v>125109</v>
      </c>
      <c r="K8" s="19">
        <v>118329</v>
      </c>
      <c r="L8" s="20" t="s">
        <v>5</v>
      </c>
      <c r="M8" s="19">
        <v>245400</v>
      </c>
      <c r="N8" s="19">
        <v>288457</v>
      </c>
      <c r="O8" s="19">
        <v>216777</v>
      </c>
      <c r="P8" s="7">
        <v>205783</v>
      </c>
      <c r="Q8" s="7">
        <v>238411</v>
      </c>
      <c r="R8" s="7">
        <v>219011</v>
      </c>
      <c r="S8" s="7">
        <v>217981</v>
      </c>
      <c r="T8" s="55">
        <v>224502</v>
      </c>
      <c r="U8" s="55">
        <v>236592</v>
      </c>
      <c r="V8" s="19">
        <v>242850</v>
      </c>
      <c r="W8" s="19">
        <v>237635</v>
      </c>
      <c r="X8" s="52">
        <v>249295</v>
      </c>
      <c r="Y8" s="55">
        <v>272067</v>
      </c>
      <c r="Z8" s="19">
        <v>273572</v>
      </c>
      <c r="AA8" s="19">
        <v>255182</v>
      </c>
      <c r="AB8" s="19">
        <v>249643</v>
      </c>
      <c r="AC8" s="19">
        <v>259091</v>
      </c>
    </row>
    <row r="9" spans="1:29" ht="13.5" customHeight="1">
      <c r="A9" s="12" t="s">
        <v>6</v>
      </c>
      <c r="B9" s="18">
        <v>38505</v>
      </c>
      <c r="C9" s="18">
        <v>42029</v>
      </c>
      <c r="D9" s="18">
        <v>42717</v>
      </c>
      <c r="E9" s="19">
        <v>40643</v>
      </c>
      <c r="F9" s="18">
        <v>46853</v>
      </c>
      <c r="G9" s="19">
        <v>47157</v>
      </c>
      <c r="H9" s="18">
        <v>43608</v>
      </c>
      <c r="I9" s="19">
        <v>40985</v>
      </c>
      <c r="J9" s="19">
        <v>45420</v>
      </c>
      <c r="K9" s="19">
        <v>46496</v>
      </c>
      <c r="L9" s="20" t="s">
        <v>5</v>
      </c>
      <c r="M9" s="19">
        <v>61532</v>
      </c>
      <c r="N9" s="19">
        <v>51969</v>
      </c>
      <c r="O9" s="19">
        <v>36423</v>
      </c>
      <c r="P9" s="7">
        <v>43716</v>
      </c>
      <c r="Q9" s="7">
        <v>40834</v>
      </c>
      <c r="R9" s="7">
        <v>38800</v>
      </c>
      <c r="S9" s="7">
        <v>33252</v>
      </c>
      <c r="T9" s="55">
        <v>31359</v>
      </c>
      <c r="U9" s="55">
        <v>29810</v>
      </c>
      <c r="V9" s="19">
        <v>24817</v>
      </c>
      <c r="W9" s="19">
        <v>27216</v>
      </c>
      <c r="X9" s="52">
        <v>20693</v>
      </c>
      <c r="Y9" s="55">
        <v>23612</v>
      </c>
      <c r="Z9" s="19">
        <v>25036</v>
      </c>
      <c r="AA9" s="19">
        <v>19692</v>
      </c>
      <c r="AB9" s="19">
        <v>24619</v>
      </c>
      <c r="AC9" s="19">
        <v>35218</v>
      </c>
    </row>
    <row r="10" spans="1:29" ht="13.5" customHeight="1">
      <c r="A10" s="12" t="s">
        <v>7</v>
      </c>
      <c r="B10" s="18">
        <v>569197</v>
      </c>
      <c r="C10" s="18">
        <v>665067</v>
      </c>
      <c r="D10" s="18">
        <v>709630</v>
      </c>
      <c r="E10" s="19">
        <v>765257</v>
      </c>
      <c r="F10" s="18">
        <v>820316</v>
      </c>
      <c r="G10" s="19">
        <v>859072</v>
      </c>
      <c r="H10" s="18">
        <v>893515</v>
      </c>
      <c r="I10" s="19">
        <v>890157</v>
      </c>
      <c r="J10" s="19">
        <v>889250</v>
      </c>
      <c r="K10" s="19">
        <v>919578</v>
      </c>
      <c r="L10" s="20" t="s">
        <v>5</v>
      </c>
      <c r="M10" s="19">
        <v>970516</v>
      </c>
      <c r="N10" s="19">
        <v>1006420</v>
      </c>
      <c r="O10" s="19">
        <v>1043065</v>
      </c>
      <c r="P10" s="7">
        <v>989302</v>
      </c>
      <c r="Q10" s="7">
        <v>950731</v>
      </c>
      <c r="R10" s="7">
        <v>921353</v>
      </c>
      <c r="S10" s="7">
        <v>935137</v>
      </c>
      <c r="T10" s="55">
        <v>981084</v>
      </c>
      <c r="U10" s="55">
        <v>990492</v>
      </c>
      <c r="V10" s="19">
        <v>966568</v>
      </c>
      <c r="W10" s="19">
        <v>966926</v>
      </c>
      <c r="X10" s="52">
        <v>940582</v>
      </c>
      <c r="Y10" s="55">
        <v>952819</v>
      </c>
      <c r="Z10" s="19">
        <v>979484</v>
      </c>
      <c r="AA10" s="19">
        <v>145540</v>
      </c>
      <c r="AB10" s="19">
        <v>148351</v>
      </c>
      <c r="AC10" s="19">
        <v>144994</v>
      </c>
    </row>
    <row r="11" spans="1:29" ht="13.5" customHeight="1">
      <c r="A11" s="12" t="s">
        <v>8</v>
      </c>
      <c r="B11" s="18">
        <v>83750</v>
      </c>
      <c r="C11" s="18">
        <v>93144</v>
      </c>
      <c r="D11" s="18">
        <v>87942</v>
      </c>
      <c r="E11" s="19">
        <v>99224</v>
      </c>
      <c r="F11" s="18">
        <v>106680</v>
      </c>
      <c r="G11" s="19">
        <v>113642</v>
      </c>
      <c r="H11" s="18">
        <v>121566</v>
      </c>
      <c r="I11" s="19">
        <v>122570</v>
      </c>
      <c r="J11" s="19">
        <v>132997</v>
      </c>
      <c r="K11" s="19">
        <v>149224</v>
      </c>
      <c r="L11" s="20" t="s">
        <v>5</v>
      </c>
      <c r="M11" s="19">
        <v>172190</v>
      </c>
      <c r="N11" s="19">
        <v>135841</v>
      </c>
      <c r="O11" s="19">
        <v>142233</v>
      </c>
      <c r="P11" s="7">
        <v>140804</v>
      </c>
      <c r="Q11" s="7">
        <v>140709</v>
      </c>
      <c r="R11" s="7">
        <v>136003</v>
      </c>
      <c r="S11" s="7">
        <v>142689</v>
      </c>
      <c r="T11" s="55">
        <v>151274</v>
      </c>
      <c r="U11" s="55">
        <v>156725</v>
      </c>
      <c r="V11" s="19">
        <v>152935</v>
      </c>
      <c r="W11" s="19">
        <v>151041</v>
      </c>
      <c r="X11" s="52">
        <v>140148</v>
      </c>
      <c r="Y11" s="55">
        <v>145542</v>
      </c>
      <c r="Z11" s="19">
        <v>143542</v>
      </c>
      <c r="AA11" s="19">
        <v>970412</v>
      </c>
      <c r="AB11" s="19">
        <v>973570</v>
      </c>
      <c r="AC11" s="19">
        <v>961008</v>
      </c>
    </row>
    <row r="12" spans="1:29" ht="13.5" customHeight="1">
      <c r="A12" s="12" t="s">
        <v>9</v>
      </c>
      <c r="B12" s="18">
        <v>18891</v>
      </c>
      <c r="C12" s="18">
        <v>24024</v>
      </c>
      <c r="D12" s="18">
        <v>23502</v>
      </c>
      <c r="E12" s="19">
        <v>23651</v>
      </c>
      <c r="F12" s="18">
        <v>26921</v>
      </c>
      <c r="G12" s="19">
        <v>27273</v>
      </c>
      <c r="H12" s="18">
        <v>29086</v>
      </c>
      <c r="I12" s="19">
        <v>31263</v>
      </c>
      <c r="J12" s="19">
        <v>33003</v>
      </c>
      <c r="K12" s="19">
        <v>34476</v>
      </c>
      <c r="L12" s="20" t="s">
        <v>5</v>
      </c>
      <c r="M12" s="19">
        <v>19768</v>
      </c>
      <c r="N12" s="19">
        <v>37387</v>
      </c>
      <c r="O12" s="19">
        <v>38126</v>
      </c>
      <c r="P12" s="7">
        <v>39388</v>
      </c>
      <c r="Q12" s="7">
        <v>35486</v>
      </c>
      <c r="R12" s="7">
        <v>32601</v>
      </c>
      <c r="S12" s="7">
        <v>36097</v>
      </c>
      <c r="T12" s="55">
        <v>35821</v>
      </c>
      <c r="U12" s="55">
        <v>35993</v>
      </c>
      <c r="V12" s="19">
        <v>28648</v>
      </c>
      <c r="W12" s="19">
        <v>28974</v>
      </c>
      <c r="X12" s="52">
        <v>38506</v>
      </c>
      <c r="Y12" s="55">
        <v>35962</v>
      </c>
      <c r="Z12" s="19">
        <v>38158</v>
      </c>
      <c r="AA12" s="19">
        <v>41674</v>
      </c>
      <c r="AB12" s="19">
        <v>38262</v>
      </c>
      <c r="AC12" s="19">
        <v>33733</v>
      </c>
    </row>
    <row r="13" spans="1:29" ht="13.5" customHeight="1">
      <c r="A13" s="12" t="s">
        <v>10</v>
      </c>
      <c r="B13" s="18">
        <v>153163</v>
      </c>
      <c r="C13" s="18">
        <v>185904</v>
      </c>
      <c r="D13" s="18">
        <v>189265</v>
      </c>
      <c r="E13" s="19">
        <v>199943</v>
      </c>
      <c r="F13" s="18">
        <v>212299</v>
      </c>
      <c r="G13" s="19">
        <v>211764</v>
      </c>
      <c r="H13" s="18">
        <v>233599</v>
      </c>
      <c r="I13" s="19">
        <v>264027</v>
      </c>
      <c r="J13" s="19">
        <v>281890</v>
      </c>
      <c r="K13" s="19">
        <v>266148</v>
      </c>
      <c r="L13" s="20" t="s">
        <v>5</v>
      </c>
      <c r="M13" s="19">
        <v>274198</v>
      </c>
      <c r="N13" s="19">
        <v>334670</v>
      </c>
      <c r="O13" s="19">
        <v>376993</v>
      </c>
      <c r="P13" s="7">
        <v>343600</v>
      </c>
      <c r="Q13" s="7">
        <v>366881</v>
      </c>
      <c r="R13" s="7">
        <v>374791</v>
      </c>
      <c r="S13" s="7">
        <v>384054</v>
      </c>
      <c r="T13" s="55">
        <v>439653</v>
      </c>
      <c r="U13" s="55">
        <v>443392</v>
      </c>
      <c r="V13" s="19">
        <v>423204</v>
      </c>
      <c r="W13" s="19">
        <v>428455</v>
      </c>
      <c r="X13" s="52">
        <v>483209</v>
      </c>
      <c r="Y13" s="55">
        <v>523243</v>
      </c>
      <c r="Z13" s="19">
        <v>562041</v>
      </c>
      <c r="AA13" s="19">
        <v>603800</v>
      </c>
      <c r="AB13" s="19">
        <v>640866</v>
      </c>
      <c r="AC13" s="19">
        <v>656734</v>
      </c>
    </row>
    <row r="14" spans="1:29" ht="13.5" customHeight="1">
      <c r="A14" s="12" t="s">
        <v>11</v>
      </c>
      <c r="B14" s="18">
        <v>386705</v>
      </c>
      <c r="C14" s="18">
        <v>440012</v>
      </c>
      <c r="D14" s="18">
        <v>464019</v>
      </c>
      <c r="E14" s="19">
        <v>511147</v>
      </c>
      <c r="F14" s="18">
        <v>543686</v>
      </c>
      <c r="G14" s="19">
        <v>565435</v>
      </c>
      <c r="H14" s="18">
        <v>602530</v>
      </c>
      <c r="I14" s="19">
        <v>623070</v>
      </c>
      <c r="J14" s="19">
        <v>665534</v>
      </c>
      <c r="K14" s="19">
        <v>701851</v>
      </c>
      <c r="L14" s="20" t="s">
        <v>5</v>
      </c>
      <c r="M14" s="19">
        <v>640856</v>
      </c>
      <c r="N14" s="19">
        <v>684615</v>
      </c>
      <c r="O14" s="19">
        <v>762690</v>
      </c>
      <c r="P14" s="7">
        <v>829076</v>
      </c>
      <c r="Q14" s="7">
        <v>794435</v>
      </c>
      <c r="R14" s="7">
        <v>902951</v>
      </c>
      <c r="S14" s="7">
        <v>944829</v>
      </c>
      <c r="T14" s="55">
        <v>965042</v>
      </c>
      <c r="U14" s="55">
        <v>994128</v>
      </c>
      <c r="V14" s="19">
        <v>986797</v>
      </c>
      <c r="W14" s="19">
        <v>1020547</v>
      </c>
      <c r="X14" s="52">
        <v>961494</v>
      </c>
      <c r="Y14" s="55">
        <v>970932</v>
      </c>
      <c r="Z14" s="19">
        <v>995468</v>
      </c>
      <c r="AA14" s="19">
        <v>1019782</v>
      </c>
      <c r="AB14" s="19">
        <v>1044937</v>
      </c>
      <c r="AC14" s="19">
        <v>1087941</v>
      </c>
    </row>
    <row r="15" spans="1:29" ht="13.5" customHeight="1">
      <c r="A15" s="12" t="s">
        <v>12</v>
      </c>
      <c r="B15" s="18">
        <v>49415</v>
      </c>
      <c r="C15" s="18">
        <v>58528</v>
      </c>
      <c r="D15" s="18">
        <v>57461</v>
      </c>
      <c r="E15" s="19">
        <v>63487</v>
      </c>
      <c r="F15" s="18">
        <v>76209</v>
      </c>
      <c r="G15" s="19">
        <v>77513</v>
      </c>
      <c r="H15" s="18">
        <v>90714</v>
      </c>
      <c r="I15" s="19">
        <v>89416</v>
      </c>
      <c r="J15" s="19">
        <v>95916</v>
      </c>
      <c r="K15" s="19">
        <v>103496</v>
      </c>
      <c r="L15" s="20" t="s">
        <v>5</v>
      </c>
      <c r="M15" s="19">
        <v>100464</v>
      </c>
      <c r="N15" s="19">
        <v>107223</v>
      </c>
      <c r="O15" s="19">
        <v>123394</v>
      </c>
      <c r="P15" s="7">
        <v>119355</v>
      </c>
      <c r="Q15" s="7">
        <v>120445</v>
      </c>
      <c r="R15" s="7">
        <v>134320</v>
      </c>
      <c r="S15" s="7">
        <v>142922</v>
      </c>
      <c r="T15" s="55">
        <v>153136</v>
      </c>
      <c r="U15" s="55">
        <v>158565</v>
      </c>
      <c r="V15" s="19">
        <v>155488</v>
      </c>
      <c r="W15" s="19">
        <v>163660</v>
      </c>
      <c r="X15" s="52">
        <v>166007</v>
      </c>
      <c r="Y15" s="55">
        <v>168680</v>
      </c>
      <c r="Z15" s="19">
        <v>184497</v>
      </c>
      <c r="AA15" s="19">
        <v>191180</v>
      </c>
      <c r="AB15" s="19">
        <v>210198</v>
      </c>
      <c r="AC15" s="19">
        <v>221956</v>
      </c>
    </row>
    <row r="16" spans="1:28" ht="13.5" customHeight="1">
      <c r="A16" s="12" t="s">
        <v>13</v>
      </c>
      <c r="B16" s="19"/>
      <c r="C16" s="19"/>
      <c r="D16" s="19"/>
      <c r="E16" s="19"/>
      <c r="F16" s="19"/>
      <c r="G16" s="19"/>
      <c r="H16" s="19"/>
      <c r="I16" s="21"/>
      <c r="J16" s="19"/>
      <c r="K16" s="19"/>
      <c r="L16" s="20"/>
      <c r="M16" s="21"/>
      <c r="N16" s="19"/>
      <c r="O16" s="19"/>
      <c r="P16" s="22"/>
      <c r="T16" s="55"/>
      <c r="U16" s="55"/>
      <c r="V16" s="19"/>
      <c r="W16" s="19"/>
      <c r="X16" s="6"/>
      <c r="Y16" s="6"/>
      <c r="AA16" s="5"/>
      <c r="AB16" s="5"/>
    </row>
    <row r="17" spans="1:29" ht="13.5" customHeight="1">
      <c r="A17" s="12" t="s">
        <v>14</v>
      </c>
      <c r="B17" s="18">
        <v>99601</v>
      </c>
      <c r="C17" s="18">
        <v>124906</v>
      </c>
      <c r="D17" s="18">
        <v>120344</v>
      </c>
      <c r="E17" s="19">
        <v>136791</v>
      </c>
      <c r="F17" s="18">
        <v>152875</v>
      </c>
      <c r="G17" s="19">
        <v>156986</v>
      </c>
      <c r="H17" s="18">
        <v>172335</v>
      </c>
      <c r="I17" s="19">
        <v>180928</v>
      </c>
      <c r="J17" s="19">
        <v>200060</v>
      </c>
      <c r="K17" s="19">
        <v>219987</v>
      </c>
      <c r="L17" s="20" t="s">
        <v>5</v>
      </c>
      <c r="M17" s="19">
        <v>162116</v>
      </c>
      <c r="N17" s="19">
        <v>173594</v>
      </c>
      <c r="O17" s="19">
        <v>197091</v>
      </c>
      <c r="P17" s="7">
        <v>199862</v>
      </c>
      <c r="Q17" s="7">
        <v>216851</v>
      </c>
      <c r="R17" s="7">
        <v>226811</v>
      </c>
      <c r="S17" s="7">
        <v>244526</v>
      </c>
      <c r="T17" s="55">
        <v>255063</v>
      </c>
      <c r="U17" s="55">
        <v>275098</v>
      </c>
      <c r="V17" s="19">
        <v>265610</v>
      </c>
      <c r="W17" s="19">
        <v>296592</v>
      </c>
      <c r="X17" s="52">
        <v>303242</v>
      </c>
      <c r="Y17" s="55">
        <v>310385</v>
      </c>
      <c r="Z17" s="19">
        <v>343371</v>
      </c>
      <c r="AA17" s="19">
        <v>339604</v>
      </c>
      <c r="AB17" s="19">
        <v>359055</v>
      </c>
      <c r="AC17" s="19">
        <v>375277</v>
      </c>
    </row>
    <row r="18" spans="1:28" ht="13.5" customHeight="1">
      <c r="A18" s="17" t="s">
        <v>15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19"/>
      <c r="N18" s="19"/>
      <c r="O18" s="19"/>
      <c r="P18" s="22"/>
      <c r="T18" s="56"/>
      <c r="U18" s="55">
        <v>0</v>
      </c>
      <c r="V18" s="19"/>
      <c r="W18" s="19"/>
      <c r="Y18" s="6"/>
      <c r="AA18" s="5"/>
      <c r="AB18" s="5"/>
    </row>
    <row r="19" spans="1:29" ht="13.5" customHeight="1">
      <c r="A19" s="12" t="s">
        <v>16</v>
      </c>
      <c r="B19" s="18">
        <v>39789</v>
      </c>
      <c r="C19" s="18">
        <v>45183</v>
      </c>
      <c r="D19" s="18">
        <v>52781</v>
      </c>
      <c r="E19" s="19">
        <v>58287</v>
      </c>
      <c r="F19" s="18">
        <v>60407</v>
      </c>
      <c r="G19" s="19">
        <v>63062</v>
      </c>
      <c r="H19" s="18">
        <v>66745</v>
      </c>
      <c r="I19" s="19">
        <v>75610</v>
      </c>
      <c r="J19" s="19">
        <v>76087</v>
      </c>
      <c r="K19" s="19">
        <v>84668</v>
      </c>
      <c r="L19" s="20" t="s">
        <v>5</v>
      </c>
      <c r="M19" s="19">
        <v>93976</v>
      </c>
      <c r="N19" s="19">
        <v>90088</v>
      </c>
      <c r="O19" s="19">
        <v>95823</v>
      </c>
      <c r="P19" s="7">
        <v>85970</v>
      </c>
      <c r="Q19" s="7">
        <v>100152</v>
      </c>
      <c r="R19" s="7">
        <v>102028</v>
      </c>
      <c r="S19" s="7">
        <v>103497</v>
      </c>
      <c r="T19" s="55">
        <v>112886</v>
      </c>
      <c r="U19" s="55">
        <v>120657</v>
      </c>
      <c r="V19" s="19">
        <v>111967</v>
      </c>
      <c r="W19" s="19">
        <v>126869</v>
      </c>
      <c r="X19" s="52">
        <v>147001</v>
      </c>
      <c r="Y19" s="19">
        <v>165335</v>
      </c>
      <c r="Z19" s="19">
        <v>175800</v>
      </c>
      <c r="AA19" s="19">
        <v>198168</v>
      </c>
      <c r="AB19" s="19">
        <v>212777</v>
      </c>
      <c r="AC19" s="19">
        <v>222484</v>
      </c>
    </row>
    <row r="20" spans="1:29" ht="13.5" customHeight="1">
      <c r="A20" s="12" t="s">
        <v>17</v>
      </c>
      <c r="B20" s="18">
        <v>194546</v>
      </c>
      <c r="C20" s="18">
        <v>229002</v>
      </c>
      <c r="D20" s="18">
        <v>235590</v>
      </c>
      <c r="E20" s="19">
        <v>241741</v>
      </c>
      <c r="F20" s="18">
        <v>240580</v>
      </c>
      <c r="G20" s="19">
        <v>246630</v>
      </c>
      <c r="H20" s="18">
        <v>238246</v>
      </c>
      <c r="I20" s="19">
        <v>239900</v>
      </c>
      <c r="J20" s="19">
        <v>228910</v>
      </c>
      <c r="K20" s="19">
        <v>245466</v>
      </c>
      <c r="L20" s="20" t="s">
        <v>5</v>
      </c>
      <c r="M20" s="19">
        <v>304400</v>
      </c>
      <c r="N20" s="19">
        <v>278331</v>
      </c>
      <c r="O20" s="19">
        <v>308095</v>
      </c>
      <c r="P20" s="7">
        <v>300019</v>
      </c>
      <c r="Q20" s="7">
        <v>318561</v>
      </c>
      <c r="R20" s="7">
        <v>333660</v>
      </c>
      <c r="S20" s="7">
        <v>353788</v>
      </c>
      <c r="T20" s="55">
        <v>349220</v>
      </c>
      <c r="U20" s="55">
        <v>366814</v>
      </c>
      <c r="V20" s="19">
        <v>355662</v>
      </c>
      <c r="W20" s="19">
        <v>346148</v>
      </c>
      <c r="X20" s="52">
        <v>328842</v>
      </c>
      <c r="Y20" s="55">
        <v>374220</v>
      </c>
      <c r="Z20" s="19">
        <v>383871</v>
      </c>
      <c r="AA20" s="19">
        <v>372203</v>
      </c>
      <c r="AB20" s="19">
        <v>360558</v>
      </c>
      <c r="AC20" s="19">
        <v>367766</v>
      </c>
    </row>
    <row r="21" spans="1:28" ht="13.5" customHeight="1">
      <c r="A21" s="12" t="s">
        <v>18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9"/>
      <c r="N21" s="19"/>
      <c r="O21" s="19"/>
      <c r="P21" s="22"/>
      <c r="T21" s="55"/>
      <c r="U21" s="55"/>
      <c r="V21" s="19"/>
      <c r="W21" s="19"/>
      <c r="X21" s="6"/>
      <c r="Y21" s="6"/>
      <c r="AA21" s="5"/>
      <c r="AB21" s="5"/>
    </row>
    <row r="22" spans="1:28" ht="13.5" customHeight="1">
      <c r="A22" s="12" t="s">
        <v>19</v>
      </c>
      <c r="B22" s="19"/>
      <c r="C22" s="23" t="s">
        <v>20</v>
      </c>
      <c r="D22" s="19"/>
      <c r="E22" s="19"/>
      <c r="F22" s="19"/>
      <c r="G22" s="19"/>
      <c r="H22" s="19"/>
      <c r="I22" s="19"/>
      <c r="J22" s="19"/>
      <c r="K22" s="19"/>
      <c r="L22" s="20"/>
      <c r="M22" s="19"/>
      <c r="N22" s="19"/>
      <c r="O22" s="19"/>
      <c r="P22" s="22"/>
      <c r="T22" s="55"/>
      <c r="U22" s="55"/>
      <c r="V22" s="19"/>
      <c r="W22" s="19"/>
      <c r="X22" s="6"/>
      <c r="Y22" s="6"/>
      <c r="AA22" s="5"/>
      <c r="AB22" s="5"/>
    </row>
    <row r="23" spans="1:29" ht="13.5" customHeight="1">
      <c r="A23" s="12" t="s">
        <v>21</v>
      </c>
      <c r="B23" s="18">
        <v>244601</v>
      </c>
      <c r="C23" s="18">
        <v>260930</v>
      </c>
      <c r="D23" s="18">
        <v>269181</v>
      </c>
      <c r="E23" s="19">
        <v>286467</v>
      </c>
      <c r="F23" s="18">
        <v>294218</v>
      </c>
      <c r="G23" s="19">
        <v>305808</v>
      </c>
      <c r="H23" s="18">
        <v>328105</v>
      </c>
      <c r="I23" s="19">
        <v>346884</v>
      </c>
      <c r="J23" s="19">
        <v>340206</v>
      </c>
      <c r="K23" s="19">
        <v>362278</v>
      </c>
      <c r="L23" s="20" t="s">
        <v>5</v>
      </c>
      <c r="M23" s="19">
        <v>361074</v>
      </c>
      <c r="N23" s="19">
        <v>324556</v>
      </c>
      <c r="O23" s="19">
        <v>387156</v>
      </c>
      <c r="P23" s="7">
        <v>385764</v>
      </c>
      <c r="Q23" s="7">
        <v>390181</v>
      </c>
      <c r="R23" s="7">
        <v>389583</v>
      </c>
      <c r="S23" s="7">
        <v>421561</v>
      </c>
      <c r="T23" s="55">
        <v>426793</v>
      </c>
      <c r="U23" s="55">
        <v>431024</v>
      </c>
      <c r="V23" s="19">
        <v>396068</v>
      </c>
      <c r="W23" s="19">
        <v>391554</v>
      </c>
      <c r="X23" s="52">
        <v>463251</v>
      </c>
      <c r="Y23" s="55">
        <v>455834</v>
      </c>
      <c r="Z23" s="19">
        <v>464423</v>
      </c>
      <c r="AA23" s="19">
        <v>490447</v>
      </c>
      <c r="AB23" s="19">
        <v>465243</v>
      </c>
      <c r="AC23" s="19">
        <v>460776</v>
      </c>
    </row>
    <row r="24" spans="1:29" ht="13.5" customHeight="1">
      <c r="A24" s="12" t="s">
        <v>22</v>
      </c>
      <c r="B24" s="18">
        <v>314762</v>
      </c>
      <c r="C24" s="18">
        <v>307019</v>
      </c>
      <c r="D24" s="18">
        <v>316667</v>
      </c>
      <c r="E24" s="19">
        <v>321687</v>
      </c>
      <c r="F24" s="18">
        <v>313461</v>
      </c>
      <c r="G24" s="19">
        <v>319843</v>
      </c>
      <c r="H24" s="18">
        <v>338912</v>
      </c>
      <c r="I24" s="19">
        <v>356434</v>
      </c>
      <c r="J24" s="19">
        <v>370659</v>
      </c>
      <c r="K24" s="19">
        <v>396770</v>
      </c>
      <c r="L24" s="20" t="s">
        <v>5</v>
      </c>
      <c r="M24" s="19">
        <v>443974</v>
      </c>
      <c r="N24" s="19">
        <v>481090</v>
      </c>
      <c r="O24" s="19">
        <v>466652</v>
      </c>
      <c r="P24" s="7">
        <v>454235</v>
      </c>
      <c r="Q24" s="7">
        <v>449078</v>
      </c>
      <c r="R24" s="7">
        <v>436038</v>
      </c>
      <c r="S24" s="7">
        <v>454530</v>
      </c>
      <c r="T24" s="55">
        <v>453655</v>
      </c>
      <c r="U24" s="55">
        <v>446622</v>
      </c>
      <c r="V24" s="19">
        <v>419230</v>
      </c>
      <c r="W24" s="19">
        <v>403181</v>
      </c>
      <c r="X24" s="52">
        <v>462770</v>
      </c>
      <c r="Y24" s="55">
        <v>451659</v>
      </c>
      <c r="Z24" s="19">
        <v>432045</v>
      </c>
      <c r="AA24" s="19">
        <v>444146</v>
      </c>
      <c r="AB24" s="19">
        <v>430546</v>
      </c>
      <c r="AC24" s="19">
        <v>433988</v>
      </c>
    </row>
    <row r="25" spans="1:29" ht="13.5" customHeight="1">
      <c r="A25" s="12" t="s">
        <v>23</v>
      </c>
      <c r="B25" s="18">
        <v>19066</v>
      </c>
      <c r="C25" s="18">
        <v>10262</v>
      </c>
      <c r="D25" s="18">
        <v>15781</v>
      </c>
      <c r="E25" s="19">
        <v>12239</v>
      </c>
      <c r="F25" s="18">
        <v>6517</v>
      </c>
      <c r="G25" s="19">
        <v>21995</v>
      </c>
      <c r="H25" s="18">
        <v>7204</v>
      </c>
      <c r="I25" s="19">
        <v>6212</v>
      </c>
      <c r="J25" s="19">
        <v>9230</v>
      </c>
      <c r="K25" s="19">
        <v>10552</v>
      </c>
      <c r="L25" s="20" t="s">
        <v>5</v>
      </c>
      <c r="M25" s="19">
        <v>19888</v>
      </c>
      <c r="N25" s="19">
        <v>39640</v>
      </c>
      <c r="O25" s="19">
        <v>29281</v>
      </c>
      <c r="P25" s="7">
        <v>31504</v>
      </c>
      <c r="Q25" s="7">
        <v>11701</v>
      </c>
      <c r="R25" s="7">
        <v>6834</v>
      </c>
      <c r="S25" s="7">
        <v>4219</v>
      </c>
      <c r="T25" s="55">
        <v>3234</v>
      </c>
      <c r="U25" s="55">
        <v>4902</v>
      </c>
      <c r="V25" s="19">
        <v>3231</v>
      </c>
      <c r="W25" s="19">
        <v>4564</v>
      </c>
      <c r="X25" s="52">
        <v>9121</v>
      </c>
      <c r="Y25" s="55">
        <v>10195</v>
      </c>
      <c r="Z25" s="19">
        <v>11987</v>
      </c>
      <c r="AA25" s="19">
        <v>8697</v>
      </c>
      <c r="AB25" s="19">
        <v>10746</v>
      </c>
      <c r="AC25" s="19">
        <v>11456</v>
      </c>
    </row>
    <row r="26" spans="2:23" ht="13.5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19"/>
      <c r="N26" s="19"/>
      <c r="O26" s="19"/>
      <c r="T26" s="55"/>
      <c r="U26" s="55"/>
      <c r="V26" s="19"/>
      <c r="W26" s="19"/>
    </row>
    <row r="27" spans="1:29" s="27" customFormat="1" ht="13.5" customHeight="1">
      <c r="A27" s="14" t="s">
        <v>24</v>
      </c>
      <c r="B27" s="24">
        <f aca="true" t="shared" si="0" ref="B27:K27">SUM(B8:B25)</f>
        <v>2306468</v>
      </c>
      <c r="C27" s="24">
        <f t="shared" si="0"/>
        <v>2598784</v>
      </c>
      <c r="D27" s="24">
        <f t="shared" si="0"/>
        <v>2712581</v>
      </c>
      <c r="E27" s="24">
        <f t="shared" si="0"/>
        <v>2888473</v>
      </c>
      <c r="F27" s="24">
        <f t="shared" si="0"/>
        <v>3027641</v>
      </c>
      <c r="G27" s="24">
        <f t="shared" si="0"/>
        <v>3140778</v>
      </c>
      <c r="H27" s="24">
        <f t="shared" si="0"/>
        <v>3293965</v>
      </c>
      <c r="I27" s="24">
        <f t="shared" si="0"/>
        <v>3399913</v>
      </c>
      <c r="J27" s="24">
        <f t="shared" si="0"/>
        <v>3494271</v>
      </c>
      <c r="K27" s="24">
        <f t="shared" si="0"/>
        <v>3659319</v>
      </c>
      <c r="L27" s="25" t="s">
        <v>5</v>
      </c>
      <c r="M27" s="24">
        <f aca="true" t="shared" si="1" ref="M27:S27">SUM(M8:M25)</f>
        <v>3870352</v>
      </c>
      <c r="N27" s="24">
        <f t="shared" si="1"/>
        <v>4033881</v>
      </c>
      <c r="O27" s="24">
        <f t="shared" si="1"/>
        <v>4223799</v>
      </c>
      <c r="P27" s="26">
        <f t="shared" si="1"/>
        <v>4168378</v>
      </c>
      <c r="Q27" s="26">
        <f t="shared" si="1"/>
        <v>4174456</v>
      </c>
      <c r="R27" s="26">
        <f>SUM(R8:R25)</f>
        <v>4254784</v>
      </c>
      <c r="S27" s="26">
        <f>SUM(S8:S25)</f>
        <v>4419082</v>
      </c>
      <c r="T27" s="58">
        <v>4582722</v>
      </c>
      <c r="U27" s="58">
        <v>4690814</v>
      </c>
      <c r="V27" s="62">
        <v>4533075</v>
      </c>
      <c r="W27" s="62">
        <v>4593362</v>
      </c>
      <c r="X27" s="53">
        <v>4714161</v>
      </c>
      <c r="Y27" s="58">
        <v>4860485</v>
      </c>
      <c r="Z27" s="62">
        <v>5013295</v>
      </c>
      <c r="AA27" s="62">
        <v>5100527</v>
      </c>
      <c r="AB27" s="62">
        <v>5169371</v>
      </c>
      <c r="AC27" s="62">
        <v>5272422</v>
      </c>
    </row>
    <row r="28" spans="1:29" s="27" customFormat="1" ht="13.5" customHeight="1">
      <c r="A28" s="14"/>
      <c r="B28" s="28"/>
      <c r="C28" s="28"/>
      <c r="D28" s="28"/>
      <c r="E28" s="28"/>
      <c r="F28" s="28"/>
      <c r="G28" s="28"/>
      <c r="H28" s="28"/>
      <c r="I28" s="28"/>
      <c r="L28" s="16"/>
      <c r="P28" s="29"/>
      <c r="Q28" s="29"/>
      <c r="X28" s="6"/>
      <c r="AA28" s="19"/>
      <c r="AB28" s="19"/>
      <c r="AC28" s="19"/>
    </row>
    <row r="29" spans="1:29" s="27" customFormat="1" ht="13.5" customHeight="1">
      <c r="A29" s="13" t="s">
        <v>25</v>
      </c>
      <c r="L29" s="16"/>
      <c r="P29" s="29"/>
      <c r="Q29" s="29"/>
      <c r="R29" s="29"/>
      <c r="S29" s="29"/>
      <c r="T29" s="55">
        <v>0</v>
      </c>
      <c r="U29" s="5"/>
      <c r="V29" s="19"/>
      <c r="W29" s="5"/>
      <c r="AC29" s="19"/>
    </row>
    <row r="30" spans="1:28" ht="14.25" customHeight="1">
      <c r="A30" s="102" t="s">
        <v>79</v>
      </c>
      <c r="T30" s="55">
        <v>0</v>
      </c>
      <c r="V30" s="19"/>
      <c r="X30" s="6"/>
      <c r="Y30" s="6"/>
      <c r="AA30" s="5"/>
      <c r="AB30" s="5"/>
    </row>
    <row r="31" spans="1:28" ht="13.5" customHeight="1">
      <c r="A31" s="12" t="s">
        <v>26</v>
      </c>
      <c r="B31" s="30">
        <v>271785</v>
      </c>
      <c r="C31" s="30">
        <v>280001</v>
      </c>
      <c r="D31" s="30">
        <v>288961</v>
      </c>
      <c r="E31" s="6" t="s">
        <v>5</v>
      </c>
      <c r="F31" s="30">
        <v>294733</v>
      </c>
      <c r="G31" s="6" t="s">
        <v>5</v>
      </c>
      <c r="H31" s="30">
        <v>334905</v>
      </c>
      <c r="I31" s="5">
        <v>353117</v>
      </c>
      <c r="J31" s="5">
        <v>354213</v>
      </c>
      <c r="K31" s="5">
        <v>373202</v>
      </c>
      <c r="M31" s="6"/>
      <c r="N31" s="6"/>
      <c r="O31" s="6"/>
      <c r="P31" s="31"/>
      <c r="T31" s="57">
        <v>0</v>
      </c>
      <c r="U31" s="27"/>
      <c r="V31" s="60"/>
      <c r="W31" s="27"/>
      <c r="X31" s="6"/>
      <c r="Y31" s="6"/>
      <c r="AA31" s="5"/>
      <c r="AB31" s="5"/>
    </row>
    <row r="32" spans="1:28" ht="13.5" customHeight="1">
      <c r="A32" s="12" t="s">
        <v>27</v>
      </c>
      <c r="B32" s="30">
        <v>350114</v>
      </c>
      <c r="C32" s="30">
        <v>392933</v>
      </c>
      <c r="D32" s="30">
        <v>411183</v>
      </c>
      <c r="E32" s="6" t="s">
        <v>5</v>
      </c>
      <c r="F32" s="30">
        <v>476906</v>
      </c>
      <c r="G32" s="6" t="s">
        <v>5</v>
      </c>
      <c r="H32" s="30">
        <v>531748</v>
      </c>
      <c r="I32" s="5">
        <v>534833</v>
      </c>
      <c r="J32" s="5">
        <v>578484</v>
      </c>
      <c r="K32" s="5">
        <v>622513</v>
      </c>
      <c r="M32" s="6"/>
      <c r="N32" s="6"/>
      <c r="O32" s="6"/>
      <c r="P32" s="31"/>
      <c r="T32" s="57"/>
      <c r="U32" s="27"/>
      <c r="X32" s="6"/>
      <c r="Y32" s="6"/>
      <c r="AA32" s="5"/>
      <c r="AB32" s="5"/>
    </row>
    <row r="33" spans="1:28" ht="13.5" customHeight="1">
      <c r="A33" s="17" t="s">
        <v>28</v>
      </c>
      <c r="E33" s="6"/>
      <c r="G33" s="6"/>
      <c r="M33" s="6"/>
      <c r="N33" s="6"/>
      <c r="O33" s="6"/>
      <c r="P33" s="31"/>
      <c r="T33" s="57"/>
      <c r="U33" s="27"/>
      <c r="X33" s="6"/>
      <c r="Y33" s="6"/>
      <c r="AA33" s="5"/>
      <c r="AB33" s="5"/>
    </row>
    <row r="34" spans="1:28" ht="13.5" customHeight="1">
      <c r="A34" s="12" t="s">
        <v>29</v>
      </c>
      <c r="B34" s="30">
        <v>217139</v>
      </c>
      <c r="C34" s="30">
        <v>245581</v>
      </c>
      <c r="D34" s="30">
        <v>258314</v>
      </c>
      <c r="E34" s="6" t="s">
        <v>5</v>
      </c>
      <c r="F34" s="30">
        <v>302071</v>
      </c>
      <c r="G34" s="6" t="s">
        <v>5</v>
      </c>
      <c r="H34" s="30">
        <v>327568</v>
      </c>
      <c r="I34" s="5">
        <v>371523</v>
      </c>
      <c r="J34" s="5">
        <v>397120</v>
      </c>
      <c r="K34" s="5">
        <v>427210</v>
      </c>
      <c r="M34" s="6"/>
      <c r="N34" s="6"/>
      <c r="O34" s="6"/>
      <c r="P34" s="31"/>
      <c r="T34" s="55"/>
      <c r="X34" s="6"/>
      <c r="Y34" s="6"/>
      <c r="AA34" s="5"/>
      <c r="AB34" s="5"/>
    </row>
    <row r="35" spans="1:28" ht="13.5" customHeight="1">
      <c r="A35" s="12" t="s">
        <v>30</v>
      </c>
      <c r="B35" s="30">
        <v>347870</v>
      </c>
      <c r="C35" s="30">
        <v>376731</v>
      </c>
      <c r="D35" s="30">
        <v>393661</v>
      </c>
      <c r="E35" s="6" t="s">
        <v>5</v>
      </c>
      <c r="F35" s="30">
        <v>414791</v>
      </c>
      <c r="G35" s="6" t="s">
        <v>5</v>
      </c>
      <c r="H35" s="30">
        <v>435022</v>
      </c>
      <c r="I35" s="5">
        <v>449512</v>
      </c>
      <c r="J35" s="5">
        <v>442502</v>
      </c>
      <c r="K35" s="5">
        <v>467088</v>
      </c>
      <c r="M35" s="6"/>
      <c r="N35" s="6"/>
      <c r="O35" s="6"/>
      <c r="P35" s="31"/>
      <c r="T35" s="55"/>
      <c r="X35" s="6"/>
      <c r="Y35" s="6"/>
      <c r="AA35" s="5"/>
      <c r="AB35" s="5"/>
    </row>
    <row r="36" spans="1:28" ht="13.5" customHeight="1">
      <c r="A36" s="12" t="s">
        <v>31</v>
      </c>
      <c r="E36" s="6"/>
      <c r="G36" s="6"/>
      <c r="M36" s="6"/>
      <c r="N36" s="6"/>
      <c r="O36" s="6"/>
      <c r="P36" s="31"/>
      <c r="T36" s="55"/>
      <c r="X36" s="6"/>
      <c r="Y36" s="6"/>
      <c r="AA36" s="5"/>
      <c r="AB36" s="5"/>
    </row>
    <row r="37" spans="1:28" ht="13.5" customHeight="1">
      <c r="A37" s="12" t="s">
        <v>32</v>
      </c>
      <c r="B37" s="30">
        <v>81945</v>
      </c>
      <c r="C37" s="30">
        <v>99173</v>
      </c>
      <c r="D37" s="30">
        <v>112981</v>
      </c>
      <c r="E37" s="6" t="s">
        <v>5</v>
      </c>
      <c r="F37" s="30">
        <v>121510</v>
      </c>
      <c r="G37" s="6" t="s">
        <v>5</v>
      </c>
      <c r="H37" s="30">
        <v>118433</v>
      </c>
      <c r="I37" s="5">
        <v>122427</v>
      </c>
      <c r="J37" s="5">
        <v>121922</v>
      </c>
      <c r="K37" s="5">
        <v>114716</v>
      </c>
      <c r="M37" s="6"/>
      <c r="N37" s="6"/>
      <c r="O37" s="6"/>
      <c r="P37" s="31"/>
      <c r="T37" s="55"/>
      <c r="X37" s="6"/>
      <c r="Y37" s="6"/>
      <c r="AA37" s="5"/>
      <c r="AB37" s="5"/>
    </row>
    <row r="38" spans="1:28" ht="13.5" customHeight="1">
      <c r="A38" s="12" t="s">
        <v>33</v>
      </c>
      <c r="B38" s="30">
        <v>1014220</v>
      </c>
      <c r="C38" s="30">
        <v>1177493</v>
      </c>
      <c r="D38" s="30">
        <v>1227922</v>
      </c>
      <c r="E38" s="6" t="s">
        <v>5</v>
      </c>
      <c r="F38" s="30">
        <v>1402900</v>
      </c>
      <c r="G38" s="6" t="s">
        <v>5</v>
      </c>
      <c r="H38" s="30">
        <v>1531646</v>
      </c>
      <c r="I38" s="5">
        <v>1549253</v>
      </c>
      <c r="J38" s="5">
        <v>1577465</v>
      </c>
      <c r="K38" s="5">
        <v>1621506</v>
      </c>
      <c r="M38" s="6"/>
      <c r="N38" s="6"/>
      <c r="O38" s="6"/>
      <c r="P38" s="31"/>
      <c r="T38" s="55"/>
      <c r="X38" s="6"/>
      <c r="AA38" s="5"/>
      <c r="AB38" s="5"/>
    </row>
    <row r="39" spans="1:28" ht="13.5" customHeight="1">
      <c r="A39" s="12" t="s">
        <v>34</v>
      </c>
      <c r="B39" s="30">
        <v>23395</v>
      </c>
      <c r="C39" s="30">
        <v>26872</v>
      </c>
      <c r="D39" s="30">
        <v>19559</v>
      </c>
      <c r="E39" s="6" t="s">
        <v>5</v>
      </c>
      <c r="F39" s="30">
        <v>14730</v>
      </c>
      <c r="G39" s="6" t="s">
        <v>5</v>
      </c>
      <c r="H39" s="30">
        <v>14643</v>
      </c>
      <c r="I39" s="5">
        <v>19248</v>
      </c>
      <c r="J39" s="5">
        <v>22565</v>
      </c>
      <c r="K39" s="5">
        <v>33084</v>
      </c>
      <c r="M39" s="6"/>
      <c r="N39" s="6"/>
      <c r="O39" s="6"/>
      <c r="P39" s="31"/>
      <c r="T39" s="55"/>
      <c r="AA39" s="5"/>
      <c r="AB39" s="5"/>
    </row>
    <row r="40" spans="5:28" ht="13.5" customHeight="1">
      <c r="E40" s="6"/>
      <c r="G40" s="6"/>
      <c r="M40" s="6"/>
      <c r="N40" s="6"/>
      <c r="O40" s="6"/>
      <c r="P40" s="31"/>
      <c r="X40" s="6"/>
      <c r="AA40" s="5"/>
      <c r="AB40" s="5"/>
    </row>
    <row r="41" spans="1:24" s="27" customFormat="1" ht="13.5" customHeight="1">
      <c r="A41" s="14" t="s">
        <v>24</v>
      </c>
      <c r="B41" s="28">
        <f>SUM(B29:B39)</f>
        <v>2306468</v>
      </c>
      <c r="C41" s="28">
        <f>SUM(C29:C39)</f>
        <v>2598784</v>
      </c>
      <c r="D41" s="28">
        <f>SUM(D29:D39)</f>
        <v>2712581</v>
      </c>
      <c r="E41" s="16" t="s">
        <v>5</v>
      </c>
      <c r="F41" s="28">
        <f>SUM(F29:F39)</f>
        <v>3027641</v>
      </c>
      <c r="G41" s="16" t="s">
        <v>5</v>
      </c>
      <c r="H41" s="28">
        <f>SUM(H29:H39)</f>
        <v>3293965</v>
      </c>
      <c r="I41" s="28">
        <f>SUM(I29:I39)</f>
        <v>3399913</v>
      </c>
      <c r="J41" s="28">
        <f>SUM(J29:J39)</f>
        <v>3494271</v>
      </c>
      <c r="K41" s="28">
        <f>SUM(K29:K39)</f>
        <v>3659319</v>
      </c>
      <c r="L41" s="16"/>
      <c r="M41" s="16"/>
      <c r="N41" s="16"/>
      <c r="O41" s="16"/>
      <c r="P41" s="32"/>
      <c r="Q41" s="29"/>
      <c r="R41" s="29"/>
      <c r="S41" s="29"/>
      <c r="T41" s="5"/>
      <c r="U41" s="5"/>
      <c r="W41" s="5"/>
      <c r="X41" s="16"/>
    </row>
    <row r="42" spans="24:28" ht="12.75">
      <c r="X42" s="6"/>
      <c r="AA42" s="5"/>
      <c r="AB42" s="5"/>
    </row>
    <row r="43" spans="1:29" ht="12.75">
      <c r="A43" s="33" t="s">
        <v>35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4">
        <v>1999</v>
      </c>
      <c r="R43" s="34">
        <v>2000</v>
      </c>
      <c r="S43" s="34">
        <v>2001</v>
      </c>
      <c r="T43" s="34">
        <v>2002</v>
      </c>
      <c r="U43" s="34">
        <v>2003</v>
      </c>
      <c r="V43" s="34">
        <v>2004</v>
      </c>
      <c r="W43" s="34">
        <v>2005</v>
      </c>
      <c r="X43" s="34">
        <v>2006</v>
      </c>
      <c r="Y43" s="58">
        <v>2007</v>
      </c>
      <c r="Z43" s="34">
        <v>2008</v>
      </c>
      <c r="AA43" s="34">
        <v>2009</v>
      </c>
      <c r="AB43" s="34">
        <v>2010</v>
      </c>
      <c r="AC43" s="34">
        <v>2011</v>
      </c>
    </row>
    <row r="44" spans="1:29" ht="12.75">
      <c r="A44" s="38" t="s">
        <v>78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5"/>
      <c r="R44" s="5"/>
      <c r="S44" s="5"/>
      <c r="X44" s="52"/>
      <c r="Y44" s="57"/>
      <c r="Z44" s="60"/>
      <c r="AA44" s="60"/>
      <c r="AB44" s="60"/>
      <c r="AC44" s="60"/>
    </row>
    <row r="45" spans="1:29" ht="12.75">
      <c r="A45" s="35" t="s">
        <v>36</v>
      </c>
      <c r="B45" s="31" t="s">
        <v>73</v>
      </c>
      <c r="C45" s="31" t="s">
        <v>73</v>
      </c>
      <c r="D45" s="31" t="s">
        <v>73</v>
      </c>
      <c r="E45" s="31" t="s">
        <v>73</v>
      </c>
      <c r="F45" s="31" t="s">
        <v>73</v>
      </c>
      <c r="G45" s="31" t="s">
        <v>73</v>
      </c>
      <c r="H45" s="31" t="s">
        <v>73</v>
      </c>
      <c r="I45" s="31" t="s">
        <v>73</v>
      </c>
      <c r="J45" s="31" t="s">
        <v>73</v>
      </c>
      <c r="K45" s="31" t="s">
        <v>73</v>
      </c>
      <c r="L45" s="31" t="s">
        <v>73</v>
      </c>
      <c r="M45" s="31" t="s">
        <v>73</v>
      </c>
      <c r="N45" s="31" t="s">
        <v>73</v>
      </c>
      <c r="O45" s="31" t="s">
        <v>73</v>
      </c>
      <c r="P45" s="31" t="s">
        <v>73</v>
      </c>
      <c r="Q45" s="7">
        <v>748085</v>
      </c>
      <c r="R45" s="36">
        <v>727116</v>
      </c>
      <c r="S45" s="7">
        <v>763904</v>
      </c>
      <c r="T45" s="52">
        <v>761800</v>
      </c>
      <c r="U45" s="52">
        <v>756323</v>
      </c>
      <c r="V45" s="61">
        <v>695501</v>
      </c>
      <c r="W45" s="19">
        <v>662176</v>
      </c>
      <c r="X45" s="52">
        <v>780808</v>
      </c>
      <c r="Y45" s="57">
        <v>750941</v>
      </c>
      <c r="Z45" s="60">
        <v>740785</v>
      </c>
      <c r="AA45" s="60">
        <v>778069</v>
      </c>
      <c r="AB45" s="60">
        <v>726558</v>
      </c>
      <c r="AC45" s="60">
        <v>729064</v>
      </c>
    </row>
    <row r="46" spans="1:29" ht="12.75">
      <c r="A46" s="35" t="s">
        <v>37</v>
      </c>
      <c r="B46" s="31" t="s">
        <v>73</v>
      </c>
      <c r="C46" s="31" t="s">
        <v>73</v>
      </c>
      <c r="D46" s="31" t="s">
        <v>73</v>
      </c>
      <c r="E46" s="31" t="s">
        <v>73</v>
      </c>
      <c r="F46" s="31" t="s">
        <v>73</v>
      </c>
      <c r="G46" s="31" t="s">
        <v>73</v>
      </c>
      <c r="H46" s="31" t="s">
        <v>73</v>
      </c>
      <c r="I46" s="31" t="s">
        <v>73</v>
      </c>
      <c r="J46" s="31" t="s">
        <v>73</v>
      </c>
      <c r="K46" s="31" t="s">
        <v>73</v>
      </c>
      <c r="L46" s="31" t="s">
        <v>73</v>
      </c>
      <c r="M46" s="31" t="s">
        <v>73</v>
      </c>
      <c r="N46" s="31" t="s">
        <v>73</v>
      </c>
      <c r="O46" s="31" t="s">
        <v>73</v>
      </c>
      <c r="P46" s="31" t="s">
        <v>73</v>
      </c>
      <c r="Q46" s="7">
        <v>120793</v>
      </c>
      <c r="R46" s="36">
        <v>117740</v>
      </c>
      <c r="S46" s="7">
        <v>121336</v>
      </c>
      <c r="T46" s="52">
        <v>107602</v>
      </c>
      <c r="U46" s="52">
        <v>109259</v>
      </c>
      <c r="V46" s="61">
        <v>95090</v>
      </c>
      <c r="W46" s="19">
        <v>88829</v>
      </c>
      <c r="X46" s="52">
        <v>99900</v>
      </c>
      <c r="Y46" s="57">
        <v>89662</v>
      </c>
      <c r="Z46" s="60">
        <v>95912</v>
      </c>
      <c r="AA46" s="60">
        <v>89530</v>
      </c>
      <c r="AB46" s="60">
        <v>79680</v>
      </c>
      <c r="AC46" s="60">
        <v>89677</v>
      </c>
    </row>
    <row r="47" spans="1:29" ht="12.75">
      <c r="A47" s="35" t="s">
        <v>38</v>
      </c>
      <c r="B47" s="31" t="s">
        <v>73</v>
      </c>
      <c r="C47" s="31" t="s">
        <v>73</v>
      </c>
      <c r="D47" s="31" t="s">
        <v>73</v>
      </c>
      <c r="E47" s="31" t="s">
        <v>73</v>
      </c>
      <c r="F47" s="31" t="s">
        <v>73</v>
      </c>
      <c r="G47" s="31" t="s">
        <v>73</v>
      </c>
      <c r="H47" s="31" t="s">
        <v>73</v>
      </c>
      <c r="I47" s="31" t="s">
        <v>73</v>
      </c>
      <c r="J47" s="31" t="s">
        <v>73</v>
      </c>
      <c r="K47" s="31" t="s">
        <v>73</v>
      </c>
      <c r="L47" s="31" t="s">
        <v>73</v>
      </c>
      <c r="M47" s="31" t="s">
        <v>73</v>
      </c>
      <c r="N47" s="31" t="s">
        <v>73</v>
      </c>
      <c r="O47" s="31" t="s">
        <v>73</v>
      </c>
      <c r="P47" s="31" t="s">
        <v>73</v>
      </c>
      <c r="Q47" s="7">
        <v>2993767</v>
      </c>
      <c r="R47" s="36">
        <v>3107654</v>
      </c>
      <c r="S47" s="7">
        <v>3233592</v>
      </c>
      <c r="T47" s="52">
        <v>3434747</v>
      </c>
      <c r="U47" s="52">
        <v>3516539</v>
      </c>
      <c r="V47" s="19">
        <v>3436780</v>
      </c>
      <c r="W47" s="19">
        <v>3532174</v>
      </c>
      <c r="X47" s="52">
        <v>3539807</v>
      </c>
      <c r="Y47" s="55">
        <v>3698943</v>
      </c>
      <c r="Z47" s="19">
        <v>3864780</v>
      </c>
      <c r="AA47" s="19">
        <v>3946280</v>
      </c>
      <c r="AB47" s="19">
        <v>4075179</v>
      </c>
      <c r="AC47" s="19">
        <v>4159673</v>
      </c>
    </row>
    <row r="48" spans="1:29" ht="12.75">
      <c r="A48" s="35" t="s">
        <v>39</v>
      </c>
      <c r="B48" s="31" t="s">
        <v>73</v>
      </c>
      <c r="C48" s="31" t="s">
        <v>73</v>
      </c>
      <c r="D48" s="31" t="s">
        <v>73</v>
      </c>
      <c r="E48" s="31" t="s">
        <v>73</v>
      </c>
      <c r="F48" s="31" t="s">
        <v>73</v>
      </c>
      <c r="G48" s="31" t="s">
        <v>73</v>
      </c>
      <c r="H48" s="31" t="s">
        <v>73</v>
      </c>
      <c r="I48" s="31" t="s">
        <v>73</v>
      </c>
      <c r="J48" s="31" t="s">
        <v>73</v>
      </c>
      <c r="K48" s="31" t="s">
        <v>73</v>
      </c>
      <c r="L48" s="31" t="s">
        <v>73</v>
      </c>
      <c r="M48" s="31" t="s">
        <v>73</v>
      </c>
      <c r="N48" s="31" t="s">
        <v>73</v>
      </c>
      <c r="O48" s="31" t="s">
        <v>73</v>
      </c>
      <c r="P48" s="31" t="s">
        <v>73</v>
      </c>
      <c r="Q48" s="7">
        <v>187575</v>
      </c>
      <c r="R48" s="36">
        <v>162619</v>
      </c>
      <c r="S48" s="7">
        <v>166956</v>
      </c>
      <c r="T48" s="52">
        <v>170554</v>
      </c>
      <c r="U48" s="52">
        <v>186476</v>
      </c>
      <c r="V48" s="19">
        <v>196110</v>
      </c>
      <c r="W48" s="19">
        <v>193632</v>
      </c>
      <c r="X48" s="52">
        <v>188632</v>
      </c>
      <c r="Y48" s="55">
        <v>207252</v>
      </c>
      <c r="Z48" s="19">
        <v>203546</v>
      </c>
      <c r="AA48" s="19">
        <v>186723</v>
      </c>
      <c r="AB48" s="19">
        <v>182963</v>
      </c>
      <c r="AC48" s="19">
        <v>186821</v>
      </c>
    </row>
    <row r="49" spans="1:29" ht="12.75">
      <c r="A49" s="37" t="s">
        <v>40</v>
      </c>
      <c r="B49" s="31" t="s">
        <v>73</v>
      </c>
      <c r="C49" s="31" t="s">
        <v>73</v>
      </c>
      <c r="D49" s="31" t="s">
        <v>73</v>
      </c>
      <c r="E49" s="31" t="s">
        <v>73</v>
      </c>
      <c r="F49" s="31" t="s">
        <v>73</v>
      </c>
      <c r="G49" s="31" t="s">
        <v>73</v>
      </c>
      <c r="H49" s="31" t="s">
        <v>73</v>
      </c>
      <c r="I49" s="31" t="s">
        <v>73</v>
      </c>
      <c r="J49" s="31" t="s">
        <v>73</v>
      </c>
      <c r="K49" s="31" t="s">
        <v>73</v>
      </c>
      <c r="L49" s="31" t="s">
        <v>73</v>
      </c>
      <c r="M49" s="31" t="s">
        <v>73</v>
      </c>
      <c r="N49" s="31" t="s">
        <v>73</v>
      </c>
      <c r="O49" s="31" t="s">
        <v>73</v>
      </c>
      <c r="P49" s="31" t="s">
        <v>73</v>
      </c>
      <c r="Q49" s="7">
        <v>122370</v>
      </c>
      <c r="R49" s="36">
        <v>137116</v>
      </c>
      <c r="S49" s="7">
        <v>132815</v>
      </c>
      <c r="T49" s="52">
        <v>106983</v>
      </c>
      <c r="U49" s="52">
        <v>121335</v>
      </c>
      <c r="V49" s="19">
        <v>109268</v>
      </c>
      <c r="W49" s="19">
        <v>116394</v>
      </c>
      <c r="X49" s="52">
        <v>104659</v>
      </c>
      <c r="Y49" s="55">
        <v>113109</v>
      </c>
      <c r="Z49" s="19">
        <v>107183</v>
      </c>
      <c r="AA49" s="19">
        <v>99809</v>
      </c>
      <c r="AB49" s="19">
        <v>103567</v>
      </c>
      <c r="AC49" s="19">
        <v>105644</v>
      </c>
    </row>
    <row r="50" spans="1:29" ht="12.75">
      <c r="A50" s="37" t="s">
        <v>41</v>
      </c>
      <c r="B50" s="31" t="s">
        <v>73</v>
      </c>
      <c r="C50" s="31" t="s">
        <v>73</v>
      </c>
      <c r="D50" s="31" t="s">
        <v>73</v>
      </c>
      <c r="E50" s="31" t="s">
        <v>73</v>
      </c>
      <c r="F50" s="31" t="s">
        <v>73</v>
      </c>
      <c r="G50" s="31" t="s">
        <v>73</v>
      </c>
      <c r="H50" s="31" t="s">
        <v>73</v>
      </c>
      <c r="I50" s="31" t="s">
        <v>73</v>
      </c>
      <c r="J50" s="31" t="s">
        <v>73</v>
      </c>
      <c r="K50" s="31" t="s">
        <v>73</v>
      </c>
      <c r="L50" s="31" t="s">
        <v>73</v>
      </c>
      <c r="M50" s="31" t="s">
        <v>73</v>
      </c>
      <c r="N50" s="31" t="s">
        <v>73</v>
      </c>
      <c r="O50" s="31" t="s">
        <v>73</v>
      </c>
      <c r="P50" s="31" t="s">
        <v>73</v>
      </c>
      <c r="Q50" s="7">
        <v>1866</v>
      </c>
      <c r="R50" s="36">
        <v>2539</v>
      </c>
      <c r="S50" s="7">
        <v>479</v>
      </c>
      <c r="T50" s="52">
        <v>1036</v>
      </c>
      <c r="U50" s="52">
        <v>882</v>
      </c>
      <c r="V50" s="19">
        <v>326</v>
      </c>
      <c r="W50" s="19">
        <v>157</v>
      </c>
      <c r="X50" s="52">
        <v>355</v>
      </c>
      <c r="Y50" s="55">
        <v>578</v>
      </c>
      <c r="Z50" s="19">
        <v>1089</v>
      </c>
      <c r="AA50" s="19">
        <v>116</v>
      </c>
      <c r="AB50" s="19">
        <v>1424</v>
      </c>
      <c r="AC50" s="19">
        <v>1543</v>
      </c>
    </row>
    <row r="51" spans="1:29" ht="12.75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5"/>
      <c r="R51" s="5"/>
      <c r="S51" s="5"/>
      <c r="T51" s="52">
        <v>0</v>
      </c>
      <c r="U51" s="52">
        <v>0</v>
      </c>
      <c r="V51" s="19"/>
      <c r="W51" s="19"/>
      <c r="X51" s="52">
        <v>0</v>
      </c>
      <c r="Y51" s="55">
        <v>0</v>
      </c>
      <c r="Z51" s="19"/>
      <c r="AA51" s="19"/>
      <c r="AB51" s="19"/>
      <c r="AC51" s="19"/>
    </row>
    <row r="52" spans="1:29" ht="12.75">
      <c r="A52" s="38" t="s">
        <v>42</v>
      </c>
      <c r="B52" s="31" t="s">
        <v>73</v>
      </c>
      <c r="C52" s="31" t="s">
        <v>73</v>
      </c>
      <c r="D52" s="31" t="s">
        <v>73</v>
      </c>
      <c r="E52" s="31" t="s">
        <v>73</v>
      </c>
      <c r="F52" s="31" t="s">
        <v>73</v>
      </c>
      <c r="G52" s="31" t="s">
        <v>73</v>
      </c>
      <c r="H52" s="31" t="s">
        <v>73</v>
      </c>
      <c r="I52" s="31" t="s">
        <v>73</v>
      </c>
      <c r="J52" s="31" t="s">
        <v>73</v>
      </c>
      <c r="K52" s="31" t="s">
        <v>73</v>
      </c>
      <c r="L52" s="31" t="s">
        <v>73</v>
      </c>
      <c r="M52" s="31" t="s">
        <v>73</v>
      </c>
      <c r="N52" s="31" t="s">
        <v>73</v>
      </c>
      <c r="O52" s="31" t="s">
        <v>73</v>
      </c>
      <c r="P52" s="31" t="s">
        <v>73</v>
      </c>
      <c r="Q52" s="29">
        <f>SUM(Q45:Q51)</f>
        <v>4174456</v>
      </c>
      <c r="R52" s="29">
        <f>SUM(R45:R51)</f>
        <v>4254784</v>
      </c>
      <c r="S52" s="29">
        <f>SUM(S45:S51)</f>
        <v>4419082</v>
      </c>
      <c r="T52" s="53">
        <v>4582722</v>
      </c>
      <c r="U52" s="53">
        <v>4690814</v>
      </c>
      <c r="V52" s="62">
        <v>4533075</v>
      </c>
      <c r="W52" s="62">
        <v>4593362</v>
      </c>
      <c r="X52" s="77">
        <v>4714161</v>
      </c>
      <c r="Y52" s="58">
        <v>4860485</v>
      </c>
      <c r="Z52" s="62">
        <v>5013295</v>
      </c>
      <c r="AA52" s="62">
        <v>5100527</v>
      </c>
      <c r="AB52" s="62">
        <v>5169371</v>
      </c>
      <c r="AC52" s="62">
        <v>5272422</v>
      </c>
    </row>
    <row r="53" spans="25:28" ht="12.75">
      <c r="Y53" s="6"/>
      <c r="AA53" s="5"/>
      <c r="AB53" s="5"/>
    </row>
    <row r="54" ht="12.75">
      <c r="G54" s="39"/>
    </row>
    <row r="55" ht="12.75">
      <c r="G55" s="39"/>
    </row>
    <row r="56" spans="7:28" s="39" customFormat="1" ht="10.5" customHeight="1">
      <c r="G56" s="5"/>
      <c r="L56" s="40"/>
      <c r="P56" s="41"/>
      <c r="Q56" s="41"/>
      <c r="R56" s="41"/>
      <c r="S56" s="41"/>
      <c r="T56" s="5"/>
      <c r="U56" s="5"/>
      <c r="V56" s="5"/>
      <c r="W56" s="5"/>
      <c r="AA56" s="40"/>
      <c r="AB56" s="40"/>
    </row>
    <row r="57" spans="1:28" s="39" customFormat="1" ht="10.5" customHeight="1">
      <c r="A57" s="42" t="s">
        <v>43</v>
      </c>
      <c r="G57" s="2"/>
      <c r="L57" s="40"/>
      <c r="P57" s="41"/>
      <c r="Q57" s="41"/>
      <c r="R57" s="41"/>
      <c r="S57" s="41"/>
      <c r="T57" s="5"/>
      <c r="U57" s="5"/>
      <c r="V57" s="5"/>
      <c r="W57" s="5"/>
      <c r="AA57" s="40"/>
      <c r="AB57" s="40"/>
    </row>
    <row r="59" spans="1:28" s="2" customFormat="1" ht="18.75" customHeight="1">
      <c r="A59" s="1" t="s">
        <v>74</v>
      </c>
      <c r="G59" s="9"/>
      <c r="L59" s="3"/>
      <c r="P59" s="4"/>
      <c r="Q59" s="4"/>
      <c r="R59" s="4"/>
      <c r="S59" s="4"/>
      <c r="T59" s="5"/>
      <c r="U59" s="5"/>
      <c r="V59" s="5"/>
      <c r="W59" s="5"/>
      <c r="AA59" s="3"/>
      <c r="AB59" s="3"/>
    </row>
    <row r="60" spans="20:23" ht="13.5" customHeight="1">
      <c r="T60" s="39"/>
      <c r="U60" s="39"/>
      <c r="W60" s="39"/>
    </row>
    <row r="61" spans="1:28" s="9" customFormat="1" ht="18.75" customHeight="1">
      <c r="A61" s="8" t="s">
        <v>80</v>
      </c>
      <c r="G61" s="5"/>
      <c r="L61" s="10"/>
      <c r="P61" s="11"/>
      <c r="Q61" s="11"/>
      <c r="R61" s="11"/>
      <c r="S61" s="11"/>
      <c r="T61" s="39"/>
      <c r="U61" s="39"/>
      <c r="V61" s="5"/>
      <c r="W61" s="39"/>
      <c r="AA61" s="10"/>
      <c r="AB61" s="10"/>
    </row>
    <row r="62" ht="13.5" customHeight="1">
      <c r="A62" s="12" t="s">
        <v>0</v>
      </c>
    </row>
    <row r="63" spans="1:23" ht="13.5" customHeight="1">
      <c r="A63" s="12" t="s">
        <v>44</v>
      </c>
      <c r="T63" s="2"/>
      <c r="U63" s="2"/>
      <c r="V63" s="39"/>
      <c r="W63" s="2"/>
    </row>
    <row r="64" ht="13.5" customHeight="1">
      <c r="A64" s="27" t="s">
        <v>45</v>
      </c>
    </row>
    <row r="65" spans="1:29" s="27" customFormat="1" ht="13.5" customHeight="1">
      <c r="A65" s="14" t="s">
        <v>2</v>
      </c>
      <c r="B65" s="43">
        <v>1984</v>
      </c>
      <c r="C65" s="43">
        <v>1985</v>
      </c>
      <c r="D65" s="43">
        <v>1986</v>
      </c>
      <c r="E65" s="43">
        <v>1987</v>
      </c>
      <c r="F65" s="43">
        <v>1988</v>
      </c>
      <c r="G65" s="43">
        <v>1989</v>
      </c>
      <c r="H65" s="43">
        <v>1990</v>
      </c>
      <c r="I65" s="43">
        <v>1991</v>
      </c>
      <c r="J65" s="43">
        <v>1992</v>
      </c>
      <c r="K65" s="43">
        <v>1993</v>
      </c>
      <c r="L65" s="15">
        <v>1994</v>
      </c>
      <c r="M65" s="43">
        <v>1995</v>
      </c>
      <c r="N65" s="43">
        <v>1996</v>
      </c>
      <c r="O65" s="43">
        <v>1997</v>
      </c>
      <c r="P65" s="26">
        <v>1998</v>
      </c>
      <c r="Q65" s="26">
        <v>1999</v>
      </c>
      <c r="R65" s="26">
        <v>2000</v>
      </c>
      <c r="S65" s="26">
        <v>2001</v>
      </c>
      <c r="T65" s="26">
        <v>2002</v>
      </c>
      <c r="U65" s="26">
        <v>2003</v>
      </c>
      <c r="V65" s="26">
        <v>2004</v>
      </c>
      <c r="W65" s="26">
        <v>2005</v>
      </c>
      <c r="X65" s="27">
        <v>2006</v>
      </c>
      <c r="Y65" s="27">
        <v>2007</v>
      </c>
      <c r="Z65" s="27">
        <v>2008</v>
      </c>
      <c r="AA65" s="111">
        <v>2009</v>
      </c>
      <c r="AB65" s="26">
        <v>2010</v>
      </c>
      <c r="AC65" s="27">
        <v>2011</v>
      </c>
    </row>
    <row r="66" spans="3:27" ht="13.5" customHeight="1">
      <c r="C66" s="17" t="s">
        <v>3</v>
      </c>
      <c r="Z66" s="95"/>
      <c r="AA66" s="105"/>
    </row>
    <row r="67" spans="1:29" ht="13.5" customHeight="1">
      <c r="A67" s="12" t="s">
        <v>4</v>
      </c>
      <c r="B67" s="44">
        <v>14438</v>
      </c>
      <c r="C67" s="44">
        <v>15843</v>
      </c>
      <c r="D67" s="44">
        <v>19688</v>
      </c>
      <c r="E67" s="31" t="s">
        <v>5</v>
      </c>
      <c r="F67" s="44">
        <v>27807</v>
      </c>
      <c r="G67" s="31"/>
      <c r="H67" s="44">
        <v>25312</v>
      </c>
      <c r="I67" s="7">
        <v>23208</v>
      </c>
      <c r="J67" s="7">
        <v>21126</v>
      </c>
      <c r="K67" s="7">
        <v>17277</v>
      </c>
      <c r="L67" s="45" t="s">
        <v>5</v>
      </c>
      <c r="M67" s="45" t="s">
        <v>5</v>
      </c>
      <c r="N67" s="7">
        <v>84467</v>
      </c>
      <c r="O67" s="7">
        <v>44149</v>
      </c>
      <c r="P67" s="7">
        <v>44854</v>
      </c>
      <c r="Q67" s="7">
        <v>57324</v>
      </c>
      <c r="R67" s="7">
        <v>50083</v>
      </c>
      <c r="S67" s="7">
        <v>43490</v>
      </c>
      <c r="T67" s="52">
        <v>42747</v>
      </c>
      <c r="U67" s="52">
        <v>51424</v>
      </c>
      <c r="V67" s="52">
        <v>61333</v>
      </c>
      <c r="W67" s="52">
        <v>59986</v>
      </c>
      <c r="X67" s="52">
        <v>58841</v>
      </c>
      <c r="Y67" s="52">
        <v>69126</v>
      </c>
      <c r="Z67" s="52">
        <v>65898</v>
      </c>
      <c r="AA67" s="94">
        <v>56881</v>
      </c>
      <c r="AB67" s="94">
        <v>59861</v>
      </c>
      <c r="AC67" s="90">
        <v>60072</v>
      </c>
    </row>
    <row r="68" spans="1:29" ht="13.5" customHeight="1">
      <c r="A68" s="12" t="s">
        <v>6</v>
      </c>
      <c r="B68" s="44">
        <v>1846</v>
      </c>
      <c r="C68" s="44">
        <v>1381</v>
      </c>
      <c r="D68" s="44">
        <v>1260</v>
      </c>
      <c r="E68" s="31" t="s">
        <v>5</v>
      </c>
      <c r="F68" s="44">
        <v>1622</v>
      </c>
      <c r="G68" s="31"/>
      <c r="H68" s="44">
        <v>1860</v>
      </c>
      <c r="I68" s="7">
        <v>1870</v>
      </c>
      <c r="J68" s="7">
        <v>1492</v>
      </c>
      <c r="K68" s="7">
        <v>1338</v>
      </c>
      <c r="L68" s="45" t="s">
        <v>5</v>
      </c>
      <c r="M68" s="45" t="s">
        <v>5</v>
      </c>
      <c r="N68" s="7">
        <v>2188</v>
      </c>
      <c r="O68" s="7">
        <v>1103</v>
      </c>
      <c r="P68" s="7">
        <v>1429</v>
      </c>
      <c r="Q68" s="7">
        <v>1717</v>
      </c>
      <c r="R68" s="7">
        <v>1124</v>
      </c>
      <c r="S68" s="7">
        <v>809</v>
      </c>
      <c r="T68" s="52">
        <v>1282</v>
      </c>
      <c r="U68" s="52">
        <v>1524</v>
      </c>
      <c r="V68" s="52">
        <v>1153</v>
      </c>
      <c r="W68" s="52">
        <v>674</v>
      </c>
      <c r="X68" s="52">
        <v>621</v>
      </c>
      <c r="Y68" s="52">
        <v>946</v>
      </c>
      <c r="Z68" s="52">
        <v>884</v>
      </c>
      <c r="AA68" s="94">
        <v>602</v>
      </c>
      <c r="AB68" s="94">
        <v>2200</v>
      </c>
      <c r="AC68" s="90">
        <v>2180</v>
      </c>
    </row>
    <row r="69" spans="1:29" ht="13.5" customHeight="1">
      <c r="A69" s="12" t="s">
        <v>7</v>
      </c>
      <c r="B69" s="44">
        <v>221194</v>
      </c>
      <c r="C69" s="44">
        <v>277348</v>
      </c>
      <c r="D69" s="44">
        <v>303836</v>
      </c>
      <c r="E69" s="31" t="s">
        <v>5</v>
      </c>
      <c r="F69" s="44">
        <v>360877</v>
      </c>
      <c r="G69" s="31"/>
      <c r="H69" s="44">
        <v>403560</v>
      </c>
      <c r="I69" s="7">
        <v>376761</v>
      </c>
      <c r="J69" s="7">
        <v>340851</v>
      </c>
      <c r="K69" s="7">
        <v>344893</v>
      </c>
      <c r="L69" s="45" t="s">
        <v>5</v>
      </c>
      <c r="M69" s="45" t="s">
        <v>5</v>
      </c>
      <c r="N69" s="7">
        <v>440631</v>
      </c>
      <c r="O69" s="7">
        <v>453880</v>
      </c>
      <c r="P69" s="7">
        <v>389819</v>
      </c>
      <c r="Q69" s="7">
        <v>366202</v>
      </c>
      <c r="R69" s="7">
        <v>350037</v>
      </c>
      <c r="S69" s="7">
        <v>337562</v>
      </c>
      <c r="T69" s="52">
        <v>356412</v>
      </c>
      <c r="U69" s="52">
        <f>38851+289691+32640</f>
        <v>361182</v>
      </c>
      <c r="V69" s="52">
        <v>340385</v>
      </c>
      <c r="W69" s="52">
        <v>341935</v>
      </c>
      <c r="X69" s="52">
        <v>299270</v>
      </c>
      <c r="Y69" s="52">
        <v>305353</v>
      </c>
      <c r="Z69" s="52">
        <v>314710</v>
      </c>
      <c r="AA69" s="94">
        <v>291936</v>
      </c>
      <c r="AB69" s="94">
        <v>305459</v>
      </c>
      <c r="AC69" s="90">
        <v>277866</v>
      </c>
    </row>
    <row r="70" spans="1:29" ht="13.5" customHeight="1">
      <c r="A70" s="12" t="s">
        <v>8</v>
      </c>
      <c r="B70" s="44">
        <v>1114</v>
      </c>
      <c r="C70" s="44">
        <v>835</v>
      </c>
      <c r="D70" s="44">
        <v>672</v>
      </c>
      <c r="E70" s="31" t="s">
        <v>5</v>
      </c>
      <c r="F70" s="44">
        <v>1027</v>
      </c>
      <c r="G70" s="31"/>
      <c r="H70" s="44">
        <v>1029</v>
      </c>
      <c r="I70" s="7">
        <v>1211</v>
      </c>
      <c r="J70" s="7">
        <v>1055</v>
      </c>
      <c r="K70" s="7">
        <v>1590</v>
      </c>
      <c r="L70" s="45" t="s">
        <v>5</v>
      </c>
      <c r="M70" s="45" t="s">
        <v>5</v>
      </c>
      <c r="N70" s="7">
        <v>2463</v>
      </c>
      <c r="O70" s="7">
        <v>967</v>
      </c>
      <c r="P70" s="7">
        <v>708</v>
      </c>
      <c r="Q70" s="7">
        <v>1069</v>
      </c>
      <c r="R70" s="7">
        <v>150</v>
      </c>
      <c r="S70" s="7">
        <v>972</v>
      </c>
      <c r="T70" s="52">
        <v>1215</v>
      </c>
      <c r="U70" s="52">
        <v>1492</v>
      </c>
      <c r="V70" s="52">
        <v>1851</v>
      </c>
      <c r="W70" s="52">
        <v>1613</v>
      </c>
      <c r="X70" s="52">
        <v>1123</v>
      </c>
      <c r="Y70" s="52">
        <v>940</v>
      </c>
      <c r="Z70" s="52">
        <v>147</v>
      </c>
      <c r="AA70" s="94">
        <v>2084</v>
      </c>
      <c r="AB70" s="94">
        <v>890</v>
      </c>
      <c r="AC70" s="90">
        <v>962</v>
      </c>
    </row>
    <row r="71" spans="1:29" ht="13.5" customHeight="1">
      <c r="A71" s="12" t="s">
        <v>9</v>
      </c>
      <c r="B71" s="44">
        <v>1206</v>
      </c>
      <c r="C71" s="44">
        <v>1201</v>
      </c>
      <c r="D71" s="44">
        <v>1418</v>
      </c>
      <c r="E71" s="31" t="s">
        <v>5</v>
      </c>
      <c r="F71" s="44">
        <v>2430</v>
      </c>
      <c r="G71" s="31"/>
      <c r="H71" s="44">
        <v>2219</v>
      </c>
      <c r="I71" s="7">
        <v>2697</v>
      </c>
      <c r="J71" s="7">
        <v>2527</v>
      </c>
      <c r="K71" s="7">
        <v>3006</v>
      </c>
      <c r="L71" s="45" t="s">
        <v>5</v>
      </c>
      <c r="M71" s="45" t="s">
        <v>5</v>
      </c>
      <c r="N71" s="7">
        <v>2869</v>
      </c>
      <c r="O71" s="7">
        <v>2997</v>
      </c>
      <c r="P71" s="7">
        <v>2920</v>
      </c>
      <c r="Q71" s="7">
        <v>2443</v>
      </c>
      <c r="R71" s="7">
        <v>3320</v>
      </c>
      <c r="S71" s="7">
        <v>2550</v>
      </c>
      <c r="T71" s="52">
        <v>3552</v>
      </c>
      <c r="U71" s="52">
        <v>2733</v>
      </c>
      <c r="V71" s="52">
        <v>3197</v>
      </c>
      <c r="W71" s="52">
        <v>2760</v>
      </c>
      <c r="X71" s="52">
        <v>3603</v>
      </c>
      <c r="Y71" s="52">
        <v>4678</v>
      </c>
      <c r="Z71" s="52">
        <v>5271</v>
      </c>
      <c r="AA71" s="94">
        <v>4867</v>
      </c>
      <c r="AB71" s="94">
        <v>5269</v>
      </c>
      <c r="AC71" s="90">
        <v>4330</v>
      </c>
    </row>
    <row r="72" spans="1:29" ht="13.5" customHeight="1">
      <c r="A72" s="12" t="s">
        <v>10</v>
      </c>
      <c r="B72" s="44">
        <v>1382</v>
      </c>
      <c r="C72" s="44">
        <v>2096</v>
      </c>
      <c r="D72" s="44">
        <v>1456</v>
      </c>
      <c r="E72" s="31" t="s">
        <v>5</v>
      </c>
      <c r="F72" s="44">
        <v>2045</v>
      </c>
      <c r="G72" s="31"/>
      <c r="H72" s="44">
        <v>2485</v>
      </c>
      <c r="I72" s="7">
        <v>2972</v>
      </c>
      <c r="J72" s="7">
        <v>3781</v>
      </c>
      <c r="K72" s="7">
        <v>4355</v>
      </c>
      <c r="L72" s="45" t="s">
        <v>5</v>
      </c>
      <c r="M72" s="45" t="s">
        <v>5</v>
      </c>
      <c r="N72" s="7">
        <v>5593</v>
      </c>
      <c r="O72" s="7">
        <v>5389</v>
      </c>
      <c r="P72" s="7">
        <v>4880</v>
      </c>
      <c r="Q72" s="7">
        <v>4479</v>
      </c>
      <c r="R72" s="7">
        <v>3525</v>
      </c>
      <c r="S72" s="7">
        <v>5608</v>
      </c>
      <c r="T72" s="52">
        <v>6125</v>
      </c>
      <c r="U72" s="52">
        <v>5672</v>
      </c>
      <c r="V72" s="52">
        <v>4801</v>
      </c>
      <c r="W72" s="52">
        <v>5558</v>
      </c>
      <c r="X72" s="52">
        <v>6131</v>
      </c>
      <c r="Y72" s="52">
        <v>5992</v>
      </c>
      <c r="Z72" s="52">
        <v>5017</v>
      </c>
      <c r="AA72" s="94">
        <v>7929</v>
      </c>
      <c r="AB72" s="94">
        <v>7599</v>
      </c>
      <c r="AC72" s="90">
        <v>7651</v>
      </c>
    </row>
    <row r="73" spans="1:29" ht="13.5" customHeight="1">
      <c r="A73" s="12" t="s">
        <v>11</v>
      </c>
      <c r="B73" s="44">
        <v>24242</v>
      </c>
      <c r="C73" s="44">
        <v>29566</v>
      </c>
      <c r="D73" s="44">
        <v>35571</v>
      </c>
      <c r="E73" s="31" t="s">
        <v>5</v>
      </c>
      <c r="F73" s="44">
        <v>44864</v>
      </c>
      <c r="G73" s="31"/>
      <c r="H73" s="44">
        <v>48943</v>
      </c>
      <c r="I73" s="7">
        <v>52956</v>
      </c>
      <c r="J73" s="7">
        <v>49832</v>
      </c>
      <c r="K73" s="7">
        <v>51350</v>
      </c>
      <c r="L73" s="45" t="s">
        <v>5</v>
      </c>
      <c r="M73" s="45" t="s">
        <v>5</v>
      </c>
      <c r="N73" s="7">
        <v>58646</v>
      </c>
      <c r="O73" s="7">
        <v>59353</v>
      </c>
      <c r="P73" s="7">
        <v>71353</v>
      </c>
      <c r="Q73" s="7">
        <v>68784</v>
      </c>
      <c r="R73" s="7">
        <v>79867</v>
      </c>
      <c r="S73" s="7">
        <v>78196</v>
      </c>
      <c r="T73" s="52">
        <v>79466</v>
      </c>
      <c r="U73" s="52">
        <v>88642</v>
      </c>
      <c r="V73" s="52">
        <v>94484</v>
      </c>
      <c r="W73" s="52">
        <v>95051</v>
      </c>
      <c r="X73" s="52">
        <v>92814</v>
      </c>
      <c r="Y73" s="52">
        <v>97120</v>
      </c>
      <c r="Z73" s="52">
        <v>102107</v>
      </c>
      <c r="AA73" s="94">
        <v>104375</v>
      </c>
      <c r="AB73" s="94">
        <v>99986</v>
      </c>
      <c r="AC73" s="90">
        <v>99664</v>
      </c>
    </row>
    <row r="74" spans="1:29" ht="13.5" customHeight="1">
      <c r="A74" s="12" t="s">
        <v>12</v>
      </c>
      <c r="B74" s="44">
        <v>6449</v>
      </c>
      <c r="C74" s="44">
        <v>6926</v>
      </c>
      <c r="D74" s="44">
        <v>7396</v>
      </c>
      <c r="E74" s="31" t="s">
        <v>5</v>
      </c>
      <c r="F74" s="44">
        <v>9109</v>
      </c>
      <c r="G74" s="31"/>
      <c r="H74" s="44">
        <v>12998</v>
      </c>
      <c r="I74" s="7">
        <v>10357</v>
      </c>
      <c r="J74" s="7">
        <v>12998</v>
      </c>
      <c r="K74" s="7">
        <v>13162</v>
      </c>
      <c r="L74" s="45" t="s">
        <v>5</v>
      </c>
      <c r="M74" s="45" t="s">
        <v>5</v>
      </c>
      <c r="N74" s="7">
        <v>17907</v>
      </c>
      <c r="O74" s="7">
        <v>16347</v>
      </c>
      <c r="P74" s="7">
        <v>16840</v>
      </c>
      <c r="Q74" s="7">
        <v>20377</v>
      </c>
      <c r="R74" s="7">
        <v>22743</v>
      </c>
      <c r="S74" s="7">
        <v>23067</v>
      </c>
      <c r="T74" s="52">
        <v>21889</v>
      </c>
      <c r="U74" s="52">
        <v>29546</v>
      </c>
      <c r="V74" s="52">
        <v>27694</v>
      </c>
      <c r="W74" s="52">
        <v>31140</v>
      </c>
      <c r="X74" s="52">
        <v>32724</v>
      </c>
      <c r="Y74" s="52">
        <v>34914</v>
      </c>
      <c r="Z74" s="52">
        <v>33630</v>
      </c>
      <c r="AA74" s="94">
        <v>39735</v>
      </c>
      <c r="AB74" s="94">
        <v>50021</v>
      </c>
      <c r="AC74" s="90">
        <v>50827</v>
      </c>
    </row>
    <row r="75" spans="1:22" ht="13.5" customHeight="1">
      <c r="A75" s="12" t="s">
        <v>13</v>
      </c>
      <c r="B75" s="7"/>
      <c r="C75" s="7"/>
      <c r="D75" s="46" t="s">
        <v>46</v>
      </c>
      <c r="E75" s="31"/>
      <c r="F75" s="7"/>
      <c r="G75" s="31"/>
      <c r="H75" s="7"/>
      <c r="I75" s="7"/>
      <c r="J75" s="7"/>
      <c r="K75" s="7"/>
      <c r="L75" s="45"/>
      <c r="M75" s="45"/>
      <c r="N75" s="7"/>
      <c r="O75" s="22"/>
      <c r="P75" s="22"/>
      <c r="T75" s="52"/>
      <c r="U75" s="52"/>
      <c r="V75" s="52"/>
    </row>
    <row r="76" spans="1:29" ht="13.5" customHeight="1">
      <c r="A76" s="12" t="s">
        <v>14</v>
      </c>
      <c r="B76" s="44">
        <v>3492</v>
      </c>
      <c r="C76" s="44">
        <v>5672</v>
      </c>
      <c r="D76" s="44">
        <v>5550</v>
      </c>
      <c r="E76" s="31" t="s">
        <v>5</v>
      </c>
      <c r="F76" s="44">
        <v>7173</v>
      </c>
      <c r="G76" s="31"/>
      <c r="H76" s="44">
        <v>10126</v>
      </c>
      <c r="I76" s="7">
        <v>9138</v>
      </c>
      <c r="J76" s="7">
        <v>10264</v>
      </c>
      <c r="K76" s="7">
        <v>11163</v>
      </c>
      <c r="L76" s="45" t="s">
        <v>5</v>
      </c>
      <c r="M76" s="45" t="s">
        <v>5</v>
      </c>
      <c r="N76" s="7">
        <v>10713</v>
      </c>
      <c r="O76" s="7">
        <v>10304</v>
      </c>
      <c r="P76" s="7">
        <v>7930</v>
      </c>
      <c r="Q76" s="7">
        <v>12049</v>
      </c>
      <c r="R76" s="7">
        <v>12216</v>
      </c>
      <c r="S76" s="7">
        <v>18226</v>
      </c>
      <c r="T76" s="52">
        <v>18337</v>
      </c>
      <c r="U76" s="52">
        <v>20939</v>
      </c>
      <c r="V76" s="52">
        <v>22271</v>
      </c>
      <c r="W76" s="52">
        <v>29023</v>
      </c>
      <c r="X76" s="52">
        <v>25045</v>
      </c>
      <c r="Y76" s="52">
        <v>29085</v>
      </c>
      <c r="Z76" s="52">
        <v>30318</v>
      </c>
      <c r="AA76" s="94">
        <v>32271</v>
      </c>
      <c r="AB76" s="94">
        <v>33737</v>
      </c>
      <c r="AC76" s="90">
        <v>31782</v>
      </c>
    </row>
    <row r="77" spans="1:29" ht="13.5" customHeight="1">
      <c r="A77" s="17" t="s">
        <v>47</v>
      </c>
      <c r="B77" s="7"/>
      <c r="C77" s="7"/>
      <c r="D77" s="7"/>
      <c r="E77" s="31"/>
      <c r="F77" s="7"/>
      <c r="G77" s="32"/>
      <c r="H77" s="7"/>
      <c r="I77" s="7"/>
      <c r="J77" s="7"/>
      <c r="K77" s="7"/>
      <c r="L77" s="45"/>
      <c r="M77" s="45"/>
      <c r="N77" s="7"/>
      <c r="O77" s="22"/>
      <c r="P77" s="22"/>
      <c r="T77" s="51"/>
      <c r="U77" s="59"/>
      <c r="V77" s="59"/>
      <c r="X77" s="59"/>
      <c r="Y77" s="52"/>
      <c r="Z77" s="52"/>
      <c r="AA77" s="112"/>
      <c r="AB77" s="112"/>
      <c r="AC77" s="88"/>
    </row>
    <row r="78" spans="1:29" ht="13.5" customHeight="1">
      <c r="A78" s="12" t="s">
        <v>16</v>
      </c>
      <c r="B78" s="44">
        <v>11425</v>
      </c>
      <c r="C78" s="44">
        <v>11964</v>
      </c>
      <c r="D78" s="44">
        <v>14516</v>
      </c>
      <c r="E78" s="31" t="s">
        <v>5</v>
      </c>
      <c r="F78" s="44">
        <v>17443</v>
      </c>
      <c r="G78" s="7"/>
      <c r="H78" s="44">
        <v>20103</v>
      </c>
      <c r="I78" s="7">
        <v>22882</v>
      </c>
      <c r="J78" s="7">
        <v>23255</v>
      </c>
      <c r="K78" s="7">
        <v>26646</v>
      </c>
      <c r="L78" s="45" t="s">
        <v>5</v>
      </c>
      <c r="M78" s="45" t="s">
        <v>5</v>
      </c>
      <c r="N78" s="7">
        <v>25880</v>
      </c>
      <c r="O78" s="7">
        <v>29888</v>
      </c>
      <c r="P78" s="7">
        <v>25383</v>
      </c>
      <c r="Q78" s="7">
        <v>30821</v>
      </c>
      <c r="R78" s="7">
        <v>27589</v>
      </c>
      <c r="S78" s="7">
        <v>32583</v>
      </c>
      <c r="T78" s="52">
        <v>37431</v>
      </c>
      <c r="U78" s="52">
        <v>41494</v>
      </c>
      <c r="V78" s="52">
        <v>38125</v>
      </c>
      <c r="W78" s="64">
        <v>39035</v>
      </c>
      <c r="X78" s="64">
        <v>46692</v>
      </c>
      <c r="Y78" s="52">
        <v>51965</v>
      </c>
      <c r="Z78" s="52">
        <v>57188</v>
      </c>
      <c r="AA78" s="94">
        <v>57090</v>
      </c>
      <c r="AB78" s="94">
        <v>59117</v>
      </c>
      <c r="AC78" s="90">
        <v>62333</v>
      </c>
    </row>
    <row r="79" spans="1:29" ht="13.5" customHeight="1">
      <c r="A79" s="12" t="s">
        <v>17</v>
      </c>
      <c r="B79" s="44">
        <v>117845</v>
      </c>
      <c r="C79" s="44">
        <v>126668</v>
      </c>
      <c r="D79" s="44">
        <v>130818</v>
      </c>
      <c r="E79" s="31" t="s">
        <v>5</v>
      </c>
      <c r="F79" s="44">
        <v>128670</v>
      </c>
      <c r="G79" s="7"/>
      <c r="H79" s="44">
        <v>122559</v>
      </c>
      <c r="I79" s="7">
        <v>125440</v>
      </c>
      <c r="J79" s="7">
        <v>113960</v>
      </c>
      <c r="K79" s="7">
        <v>118940</v>
      </c>
      <c r="L79" s="45" t="s">
        <v>5</v>
      </c>
      <c r="M79" s="45" t="s">
        <v>5</v>
      </c>
      <c r="N79" s="7">
        <v>135894</v>
      </c>
      <c r="O79" s="7">
        <v>143299</v>
      </c>
      <c r="P79" s="7">
        <v>130666</v>
      </c>
      <c r="Q79" s="7">
        <v>145966</v>
      </c>
      <c r="R79" s="7">
        <v>145768</v>
      </c>
      <c r="S79" s="7">
        <v>144767</v>
      </c>
      <c r="T79" s="63">
        <v>137783</v>
      </c>
      <c r="U79" s="63">
        <v>155609</v>
      </c>
      <c r="V79" s="63">
        <v>143863</v>
      </c>
      <c r="W79" s="52">
        <v>140390</v>
      </c>
      <c r="X79" s="64">
        <v>124242</v>
      </c>
      <c r="Y79" s="52">
        <v>133736</v>
      </c>
      <c r="Z79" s="52">
        <v>137000</v>
      </c>
      <c r="AA79" s="94">
        <v>142285</v>
      </c>
      <c r="AB79" s="94">
        <v>134417</v>
      </c>
      <c r="AC79" s="90">
        <v>142573</v>
      </c>
    </row>
    <row r="80" spans="1:27" ht="13.5" customHeight="1">
      <c r="A80" s="12" t="s">
        <v>18</v>
      </c>
      <c r="B80" s="7"/>
      <c r="C80" s="7"/>
      <c r="D80" s="7"/>
      <c r="E80" s="31"/>
      <c r="F80" s="7"/>
      <c r="G80" s="7"/>
      <c r="H80" s="7"/>
      <c r="I80" s="7"/>
      <c r="J80" s="7"/>
      <c r="K80" s="7"/>
      <c r="L80" s="45"/>
      <c r="M80" s="45"/>
      <c r="N80" s="7"/>
      <c r="O80" s="22"/>
      <c r="P80" s="22"/>
      <c r="T80" s="63"/>
      <c r="U80" s="63"/>
      <c r="V80" s="63"/>
      <c r="Y80" s="52"/>
      <c r="Z80" s="52"/>
      <c r="AA80" s="105"/>
    </row>
    <row r="81" spans="1:27" ht="13.5" customHeight="1">
      <c r="A81" s="12" t="s">
        <v>19</v>
      </c>
      <c r="B81" s="7"/>
      <c r="C81" s="7"/>
      <c r="D81" s="7"/>
      <c r="E81" s="31"/>
      <c r="F81" s="46" t="s">
        <v>3</v>
      </c>
      <c r="G81" s="7"/>
      <c r="H81" s="46" t="s">
        <v>3</v>
      </c>
      <c r="I81" s="7"/>
      <c r="J81" s="7"/>
      <c r="K81" s="7"/>
      <c r="L81" s="45"/>
      <c r="M81" s="45"/>
      <c r="N81" s="7"/>
      <c r="O81" s="22"/>
      <c r="P81" s="22"/>
      <c r="T81" s="63"/>
      <c r="U81" s="63"/>
      <c r="V81" s="63"/>
      <c r="Y81" s="52"/>
      <c r="Z81" s="52"/>
      <c r="AA81" s="94"/>
    </row>
    <row r="82" spans="1:29" ht="13.5" customHeight="1">
      <c r="A82" s="12" t="s">
        <v>21</v>
      </c>
      <c r="B82" s="44">
        <v>80404</v>
      </c>
      <c r="C82" s="44">
        <v>83901</v>
      </c>
      <c r="D82" s="44">
        <v>89294</v>
      </c>
      <c r="E82" s="31" t="s">
        <v>5</v>
      </c>
      <c r="F82" s="44">
        <v>97201</v>
      </c>
      <c r="G82" s="7"/>
      <c r="H82" s="44">
        <v>113861</v>
      </c>
      <c r="I82" s="7">
        <v>122732</v>
      </c>
      <c r="J82" s="7">
        <v>119621</v>
      </c>
      <c r="K82" s="7">
        <v>129172</v>
      </c>
      <c r="L82" s="45" t="s">
        <v>5</v>
      </c>
      <c r="M82" s="45" t="s">
        <v>5</v>
      </c>
      <c r="N82" s="7">
        <v>115418</v>
      </c>
      <c r="O82" s="7">
        <v>138039</v>
      </c>
      <c r="P82" s="7">
        <v>142816</v>
      </c>
      <c r="Q82" s="7">
        <v>147567</v>
      </c>
      <c r="R82" s="7">
        <v>145070</v>
      </c>
      <c r="S82" s="7">
        <v>157087</v>
      </c>
      <c r="T82" s="52">
        <v>164002</v>
      </c>
      <c r="U82" s="52">
        <v>167339</v>
      </c>
      <c r="V82" s="52">
        <v>162870</v>
      </c>
      <c r="W82" s="63">
        <v>159825</v>
      </c>
      <c r="X82" s="52">
        <v>193403</v>
      </c>
      <c r="Y82" s="52">
        <v>192973</v>
      </c>
      <c r="Z82" s="52">
        <v>198152</v>
      </c>
      <c r="AA82" s="94">
        <v>205737</v>
      </c>
      <c r="AB82" s="94">
        <v>201338</v>
      </c>
      <c r="AC82" s="90">
        <v>205111</v>
      </c>
    </row>
    <row r="83" spans="1:29" ht="13.5" customHeight="1">
      <c r="A83" s="12" t="s">
        <v>22</v>
      </c>
      <c r="B83" s="44">
        <v>38852</v>
      </c>
      <c r="C83" s="44">
        <v>42717</v>
      </c>
      <c r="D83" s="44">
        <v>41667</v>
      </c>
      <c r="E83" s="31" t="s">
        <v>5</v>
      </c>
      <c r="F83" s="44">
        <v>40831</v>
      </c>
      <c r="G83" s="7"/>
      <c r="H83" s="44">
        <v>50037</v>
      </c>
      <c r="I83" s="7">
        <v>55782</v>
      </c>
      <c r="J83" s="7">
        <v>58325</v>
      </c>
      <c r="K83" s="7">
        <v>60045</v>
      </c>
      <c r="L83" s="45" t="s">
        <v>5</v>
      </c>
      <c r="M83" s="45" t="s">
        <v>5</v>
      </c>
      <c r="N83" s="7">
        <v>104367</v>
      </c>
      <c r="O83" s="7">
        <v>89011</v>
      </c>
      <c r="P83" s="7">
        <v>83428</v>
      </c>
      <c r="Q83" s="7">
        <v>85603</v>
      </c>
      <c r="R83" s="7">
        <v>87453</v>
      </c>
      <c r="S83" s="7">
        <v>88438</v>
      </c>
      <c r="T83" s="52">
        <v>86000</v>
      </c>
      <c r="U83" s="52">
        <v>86288</v>
      </c>
      <c r="V83" s="52">
        <v>84956</v>
      </c>
      <c r="W83" s="52">
        <v>79285</v>
      </c>
      <c r="X83" s="63">
        <v>87015</v>
      </c>
      <c r="Y83" s="52">
        <v>91299</v>
      </c>
      <c r="Z83" s="52">
        <v>83253</v>
      </c>
      <c r="AA83" s="94">
        <v>85558</v>
      </c>
      <c r="AB83" s="94">
        <v>82315</v>
      </c>
      <c r="AC83" s="90">
        <v>85661</v>
      </c>
    </row>
    <row r="84" spans="1:29" ht="13.5" customHeight="1">
      <c r="A84" s="12" t="s">
        <v>23</v>
      </c>
      <c r="B84" s="44">
        <v>4376</v>
      </c>
      <c r="C84" s="44">
        <v>2376</v>
      </c>
      <c r="D84" s="44">
        <v>2813</v>
      </c>
      <c r="E84" s="31" t="s">
        <v>5</v>
      </c>
      <c r="F84" s="44">
        <v>1680</v>
      </c>
      <c r="G84" s="7"/>
      <c r="H84" s="44">
        <v>2077</v>
      </c>
      <c r="I84" s="7">
        <v>1045</v>
      </c>
      <c r="J84" s="7">
        <v>1689</v>
      </c>
      <c r="K84" s="7">
        <v>2026</v>
      </c>
      <c r="L84" s="45" t="s">
        <v>5</v>
      </c>
      <c r="M84" s="45" t="s">
        <v>5</v>
      </c>
      <c r="N84" s="7">
        <v>10607</v>
      </c>
      <c r="O84" s="7">
        <v>7092</v>
      </c>
      <c r="P84" s="7">
        <v>7013</v>
      </c>
      <c r="Q84" s="7">
        <v>3798</v>
      </c>
      <c r="R84" s="7">
        <v>1394</v>
      </c>
      <c r="S84" s="7">
        <v>911</v>
      </c>
      <c r="T84" s="52">
        <v>861</v>
      </c>
      <c r="U84" s="52">
        <v>1450</v>
      </c>
      <c r="V84" s="52">
        <v>1060</v>
      </c>
      <c r="W84" s="52">
        <v>1873</v>
      </c>
      <c r="X84" s="52">
        <v>2200</v>
      </c>
      <c r="Y84" s="52">
        <v>2685</v>
      </c>
      <c r="Z84" s="52">
        <v>3716</v>
      </c>
      <c r="AA84" s="94">
        <v>2281</v>
      </c>
      <c r="AB84" s="94">
        <v>2537</v>
      </c>
      <c r="AC84" s="90">
        <v>2575</v>
      </c>
    </row>
    <row r="85" spans="1:27" ht="13.5" customHeight="1">
      <c r="A85" s="17" t="s">
        <v>48</v>
      </c>
      <c r="B85" s="7"/>
      <c r="C85" s="7"/>
      <c r="D85" s="7"/>
      <c r="E85" s="31"/>
      <c r="F85" s="7"/>
      <c r="G85" s="7"/>
      <c r="H85" s="7"/>
      <c r="I85" s="7"/>
      <c r="J85" s="7"/>
      <c r="K85" s="7"/>
      <c r="L85" s="31"/>
      <c r="M85" s="31"/>
      <c r="N85" s="7"/>
      <c r="O85" s="7"/>
      <c r="T85" s="52"/>
      <c r="U85" s="52"/>
      <c r="V85" s="52"/>
      <c r="Y85" s="52"/>
      <c r="Z85" s="52"/>
      <c r="AA85" s="105"/>
    </row>
    <row r="86" spans="1:29" s="27" customFormat="1" ht="13.5" customHeight="1">
      <c r="A86" s="14" t="s">
        <v>24</v>
      </c>
      <c r="B86" s="26">
        <f>SUM(B67:B84)</f>
        <v>528265</v>
      </c>
      <c r="C86" s="26">
        <f>SUM(C67:C84)</f>
        <v>608494</v>
      </c>
      <c r="D86" s="26">
        <f>SUM(D67:D84)</f>
        <v>655955</v>
      </c>
      <c r="E86" s="31" t="s">
        <v>5</v>
      </c>
      <c r="F86" s="26">
        <f aca="true" t="shared" si="2" ref="F86:K86">SUM(F67:F84)</f>
        <v>742779</v>
      </c>
      <c r="G86" s="26">
        <f t="shared" si="2"/>
        <v>0</v>
      </c>
      <c r="H86" s="26">
        <f t="shared" si="2"/>
        <v>817169</v>
      </c>
      <c r="I86" s="26">
        <f t="shared" si="2"/>
        <v>809051</v>
      </c>
      <c r="J86" s="26">
        <f t="shared" si="2"/>
        <v>760776</v>
      </c>
      <c r="K86" s="26">
        <f t="shared" si="2"/>
        <v>784963</v>
      </c>
      <c r="L86" s="47" t="s">
        <v>5</v>
      </c>
      <c r="M86" s="47" t="s">
        <v>5</v>
      </c>
      <c r="N86" s="26">
        <f aca="true" t="shared" si="3" ref="N86:S86">SUM(N67:N84)</f>
        <v>1017643</v>
      </c>
      <c r="O86" s="26">
        <f t="shared" si="3"/>
        <v>1001818</v>
      </c>
      <c r="P86" s="26">
        <f t="shared" si="3"/>
        <v>930039</v>
      </c>
      <c r="Q86" s="26">
        <f t="shared" si="3"/>
        <v>948199</v>
      </c>
      <c r="R86" s="26">
        <f t="shared" si="3"/>
        <v>930339</v>
      </c>
      <c r="S86" s="26">
        <f t="shared" si="3"/>
        <v>934266</v>
      </c>
      <c r="T86" s="53">
        <f>SUM(T67:T84)</f>
        <v>957102</v>
      </c>
      <c r="U86" s="53">
        <f>SUM(U67:U84)</f>
        <v>1015334</v>
      </c>
      <c r="V86" s="53">
        <f>SUM(V67:V84)</f>
        <v>988043</v>
      </c>
      <c r="W86" s="53">
        <f>SUM(W67:W84)</f>
        <v>988148</v>
      </c>
      <c r="X86" s="53">
        <f>SUM(X67:X84)</f>
        <v>973724</v>
      </c>
      <c r="Y86" s="77">
        <v>1020812</v>
      </c>
      <c r="Z86" s="77">
        <v>1037291</v>
      </c>
      <c r="AA86" s="106">
        <f>SUM(AA67:AA84)</f>
        <v>1033631</v>
      </c>
      <c r="AB86" s="106">
        <f>SUM(AB67:AB84)</f>
        <v>1044746</v>
      </c>
      <c r="AC86" s="93">
        <f>SUM(AC67:AC84)</f>
        <v>1033587</v>
      </c>
    </row>
    <row r="87" spans="1:29" ht="13.5" customHeight="1">
      <c r="A87" s="12"/>
      <c r="B87" s="30"/>
      <c r="C87" s="30"/>
      <c r="D87" s="30"/>
      <c r="E87" s="30"/>
      <c r="F87" s="30"/>
      <c r="G87" s="30"/>
      <c r="H87" s="30"/>
      <c r="I87" s="30"/>
      <c r="T87" s="53"/>
      <c r="U87" s="53"/>
      <c r="V87" s="53"/>
      <c r="W87" s="38"/>
      <c r="AC87" s="92"/>
    </row>
    <row r="88" spans="1:29" s="27" customFormat="1" ht="13.5" customHeight="1">
      <c r="A88" s="13" t="s">
        <v>25</v>
      </c>
      <c r="L88" s="16"/>
      <c r="P88" s="29"/>
      <c r="Q88" s="29"/>
      <c r="R88" s="29"/>
      <c r="S88" s="29"/>
      <c r="T88" s="52"/>
      <c r="U88" s="52"/>
      <c r="V88" s="52"/>
      <c r="AA88" s="16"/>
      <c r="AB88" s="16"/>
      <c r="AC88" s="92"/>
    </row>
    <row r="89" spans="1:22" ht="13.5" customHeight="1">
      <c r="A89" s="102" t="s">
        <v>79</v>
      </c>
      <c r="K89" s="48"/>
      <c r="T89" s="52"/>
      <c r="U89" s="52"/>
      <c r="V89" s="52"/>
    </row>
    <row r="90" spans="1:22" ht="13.5" customHeight="1">
      <c r="A90" s="12" t="s">
        <v>26</v>
      </c>
      <c r="B90" s="44">
        <v>76330</v>
      </c>
      <c r="C90" s="7"/>
      <c r="D90" s="44">
        <v>80708</v>
      </c>
      <c r="E90" s="31" t="s">
        <v>5</v>
      </c>
      <c r="F90" s="44">
        <v>84551</v>
      </c>
      <c r="G90" s="7"/>
      <c r="H90" s="44">
        <v>99935</v>
      </c>
      <c r="I90" s="7">
        <v>111448</v>
      </c>
      <c r="J90" s="7">
        <v>111011</v>
      </c>
      <c r="K90" s="7">
        <v>119744</v>
      </c>
      <c r="T90" s="52"/>
      <c r="U90" s="52"/>
      <c r="V90" s="52"/>
    </row>
    <row r="91" spans="1:11" ht="13.5" customHeight="1">
      <c r="A91" s="12" t="s">
        <v>27</v>
      </c>
      <c r="B91" s="44">
        <v>18790</v>
      </c>
      <c r="C91" s="7"/>
      <c r="D91" s="44">
        <v>25437</v>
      </c>
      <c r="E91" s="31" t="s">
        <v>5</v>
      </c>
      <c r="F91" s="44">
        <v>31531</v>
      </c>
      <c r="G91" s="7"/>
      <c r="H91" s="44">
        <v>34931</v>
      </c>
      <c r="I91" s="7">
        <v>33824</v>
      </c>
      <c r="J91" s="7">
        <v>32717</v>
      </c>
      <c r="K91" s="7">
        <v>34866</v>
      </c>
    </row>
    <row r="92" spans="1:11" ht="13.5" customHeight="1">
      <c r="A92" s="17" t="s">
        <v>28</v>
      </c>
      <c r="B92" s="7"/>
      <c r="C92" s="7"/>
      <c r="D92" s="7"/>
      <c r="E92" s="31"/>
      <c r="F92" s="7"/>
      <c r="G92" s="7"/>
      <c r="H92" s="7"/>
      <c r="I92" s="7"/>
      <c r="J92" s="7"/>
      <c r="K92" s="7"/>
    </row>
    <row r="93" spans="1:11" ht="13.5" customHeight="1">
      <c r="A93" s="12" t="s">
        <v>29</v>
      </c>
      <c r="B93" s="44">
        <v>52288</v>
      </c>
      <c r="C93" s="7"/>
      <c r="D93" s="44">
        <v>65392</v>
      </c>
      <c r="E93" s="31" t="s">
        <v>5</v>
      </c>
      <c r="F93" s="44">
        <v>77956</v>
      </c>
      <c r="G93" s="7"/>
      <c r="H93" s="44">
        <v>90660</v>
      </c>
      <c r="I93" s="7">
        <v>104938</v>
      </c>
      <c r="J93" s="7">
        <v>110508</v>
      </c>
      <c r="K93" s="7">
        <v>116906</v>
      </c>
    </row>
    <row r="94" spans="1:11" ht="13.5" customHeight="1">
      <c r="A94" s="12" t="s">
        <v>30</v>
      </c>
      <c r="B94" s="44">
        <v>136704</v>
      </c>
      <c r="C94" s="7"/>
      <c r="D94" s="44">
        <v>153277</v>
      </c>
      <c r="E94" s="31" t="s">
        <v>5</v>
      </c>
      <c r="F94" s="44">
        <v>154925</v>
      </c>
      <c r="G94" s="7"/>
      <c r="H94" s="44">
        <v>155467</v>
      </c>
      <c r="I94" s="7">
        <v>154881</v>
      </c>
      <c r="J94" s="7">
        <v>141416</v>
      </c>
      <c r="K94" s="7">
        <v>137214</v>
      </c>
    </row>
    <row r="95" spans="1:11" ht="13.5" customHeight="1">
      <c r="A95" s="12" t="s">
        <v>31</v>
      </c>
      <c r="B95" s="7"/>
      <c r="C95" s="7"/>
      <c r="D95" s="7"/>
      <c r="E95" s="31"/>
      <c r="F95" s="7"/>
      <c r="G95" s="7"/>
      <c r="H95" s="7"/>
      <c r="I95" s="7"/>
      <c r="J95" s="7"/>
      <c r="K95" s="7"/>
    </row>
    <row r="96" spans="1:11" ht="13.5" customHeight="1">
      <c r="A96" s="12" t="s">
        <v>32</v>
      </c>
      <c r="B96" s="44">
        <v>12741</v>
      </c>
      <c r="C96" s="7"/>
      <c r="D96" s="44">
        <v>17591</v>
      </c>
      <c r="E96" s="31" t="s">
        <v>5</v>
      </c>
      <c r="F96" s="44">
        <v>25783</v>
      </c>
      <c r="G96" s="7"/>
      <c r="H96" s="44">
        <v>22615</v>
      </c>
      <c r="I96" s="7">
        <v>19979</v>
      </c>
      <c r="J96" s="7">
        <v>18871</v>
      </c>
      <c r="K96" s="7">
        <v>15042</v>
      </c>
    </row>
    <row r="97" spans="1:11" ht="13.5" customHeight="1">
      <c r="A97" s="12" t="s">
        <v>33</v>
      </c>
      <c r="B97" s="44">
        <v>227736</v>
      </c>
      <c r="C97" s="7"/>
      <c r="D97" s="44">
        <v>308874</v>
      </c>
      <c r="E97" s="31" t="s">
        <v>5</v>
      </c>
      <c r="F97" s="44">
        <v>364389</v>
      </c>
      <c r="G97" s="7"/>
      <c r="H97" s="44">
        <v>409985</v>
      </c>
      <c r="I97" s="7">
        <v>379983</v>
      </c>
      <c r="J97" s="7">
        <v>339412</v>
      </c>
      <c r="K97" s="7">
        <v>343193</v>
      </c>
    </row>
    <row r="98" spans="1:11" ht="13.5" customHeight="1">
      <c r="A98" s="12" t="s">
        <v>34</v>
      </c>
      <c r="B98" s="44">
        <v>3676</v>
      </c>
      <c r="C98" s="7"/>
      <c r="D98" s="44">
        <v>4676</v>
      </c>
      <c r="E98" s="31" t="s">
        <v>5</v>
      </c>
      <c r="F98" s="44">
        <v>3644</v>
      </c>
      <c r="G98" s="7"/>
      <c r="H98" s="44">
        <v>3576</v>
      </c>
      <c r="I98" s="7">
        <v>3998</v>
      </c>
      <c r="J98" s="7">
        <v>6841</v>
      </c>
      <c r="K98" s="7">
        <v>17998</v>
      </c>
    </row>
    <row r="99" spans="2:11" ht="13.5" customHeight="1">
      <c r="B99" s="7"/>
      <c r="C99" s="7"/>
      <c r="D99" s="7"/>
      <c r="E99" s="31"/>
      <c r="F99" s="7"/>
      <c r="G99" s="7"/>
      <c r="H99" s="7"/>
      <c r="I99" s="7"/>
      <c r="J99" s="7"/>
      <c r="K99" s="7"/>
    </row>
    <row r="100" spans="1:28" s="27" customFormat="1" ht="13.5" customHeight="1">
      <c r="A100" s="14" t="s">
        <v>24</v>
      </c>
      <c r="B100" s="26">
        <f>SUM(B90:B98)</f>
        <v>528265</v>
      </c>
      <c r="C100" s="26">
        <f>SUM(C90:C98)</f>
        <v>0</v>
      </c>
      <c r="D100" s="26">
        <f>SUM(D90:D98)</f>
        <v>655955</v>
      </c>
      <c r="E100" s="31" t="s">
        <v>5</v>
      </c>
      <c r="F100" s="26">
        <f>SUM(F90:F98)</f>
        <v>742779</v>
      </c>
      <c r="G100" s="26">
        <f>SUM(G90:G98)</f>
        <v>0</v>
      </c>
      <c r="H100" s="26">
        <f>SUM(H90:H98)</f>
        <v>817169</v>
      </c>
      <c r="I100" s="26">
        <f>SUM(I90:I98)</f>
        <v>809051</v>
      </c>
      <c r="J100" s="26">
        <f>SUM(J90:J98)</f>
        <v>760776</v>
      </c>
      <c r="K100" s="29">
        <v>784963</v>
      </c>
      <c r="L100" s="16"/>
      <c r="P100" s="29"/>
      <c r="Q100" s="29"/>
      <c r="R100" s="29"/>
      <c r="S100" s="29"/>
      <c r="T100" s="5"/>
      <c r="U100" s="5"/>
      <c r="V100" s="5"/>
      <c r="W100" s="5"/>
      <c r="AA100" s="16"/>
      <c r="AB100" s="16"/>
    </row>
    <row r="101" ht="12.75">
      <c r="K101" s="28"/>
    </row>
    <row r="102" spans="1:29" ht="12.75">
      <c r="A102" s="33" t="s">
        <v>35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4">
        <v>1999</v>
      </c>
      <c r="R102" s="34">
        <v>2000</v>
      </c>
      <c r="S102" s="34">
        <v>2001</v>
      </c>
      <c r="T102" s="34">
        <v>2002</v>
      </c>
      <c r="U102" s="34">
        <v>2003</v>
      </c>
      <c r="V102" s="34">
        <v>2004</v>
      </c>
      <c r="W102" s="34">
        <v>2005</v>
      </c>
      <c r="X102" s="34">
        <v>2006</v>
      </c>
      <c r="Y102" s="34">
        <v>2007</v>
      </c>
      <c r="Z102" s="34">
        <v>2008</v>
      </c>
      <c r="AA102" s="104">
        <v>2009</v>
      </c>
      <c r="AB102" s="104">
        <v>2010</v>
      </c>
      <c r="AC102" s="34">
        <v>2011</v>
      </c>
    </row>
    <row r="103" spans="1:29" ht="13.5">
      <c r="A103" s="103" t="s">
        <v>78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5"/>
      <c r="R103" s="5"/>
      <c r="S103" s="5"/>
      <c r="W103" s="52"/>
      <c r="Y103"/>
      <c r="Z103" s="90"/>
      <c r="AC103" s="92"/>
    </row>
    <row r="104" spans="1:29" ht="12.75">
      <c r="A104" s="35" t="s">
        <v>36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7">
        <v>188294</v>
      </c>
      <c r="R104" s="7">
        <v>185141</v>
      </c>
      <c r="S104" s="7">
        <v>193345</v>
      </c>
      <c r="T104" s="52">
        <v>193957</v>
      </c>
      <c r="U104" s="52">
        <f>19970+27685+147925+1572</f>
        <v>197152</v>
      </c>
      <c r="V104" s="52">
        <v>187255</v>
      </c>
      <c r="W104" s="52">
        <v>173314</v>
      </c>
      <c r="X104" s="52">
        <v>210346</v>
      </c>
      <c r="Y104" s="52">
        <v>205827</v>
      </c>
      <c r="Z104" s="52">
        <v>203912</v>
      </c>
      <c r="AA104" s="54">
        <v>213240</v>
      </c>
      <c r="AB104" s="109">
        <v>198873</v>
      </c>
      <c r="AC104" s="109">
        <v>205747</v>
      </c>
    </row>
    <row r="105" spans="1:29" ht="12.75">
      <c r="A105" s="35" t="s">
        <v>37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7">
        <v>13665</v>
      </c>
      <c r="R105" s="7">
        <v>13713</v>
      </c>
      <c r="S105" s="7">
        <v>16051</v>
      </c>
      <c r="T105" s="52">
        <v>14722</v>
      </c>
      <c r="U105" s="52">
        <v>15085</v>
      </c>
      <c r="V105" s="52">
        <v>11781</v>
      </c>
      <c r="W105" s="52">
        <v>13677</v>
      </c>
      <c r="X105" s="52">
        <v>13257</v>
      </c>
      <c r="Y105" s="52">
        <v>13082</v>
      </c>
      <c r="Z105" s="52">
        <v>16619</v>
      </c>
      <c r="AA105" s="54">
        <v>16065</v>
      </c>
      <c r="AB105" s="109">
        <v>13680</v>
      </c>
      <c r="AC105" s="109">
        <v>16870</v>
      </c>
    </row>
    <row r="106" spans="1:29" ht="12.75">
      <c r="A106" s="35" t="s">
        <v>38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7">
        <v>588888</v>
      </c>
      <c r="R106" s="7">
        <v>571140</v>
      </c>
      <c r="S106" s="7">
        <v>572819</v>
      </c>
      <c r="T106" s="52">
        <v>618703</v>
      </c>
      <c r="U106" s="52">
        <v>655306</v>
      </c>
      <c r="V106" s="52">
        <v>640798</v>
      </c>
      <c r="W106" s="52">
        <v>649742</v>
      </c>
      <c r="X106" s="52">
        <v>615128</v>
      </c>
      <c r="Y106" s="52">
        <v>655757</v>
      </c>
      <c r="Z106" s="52">
        <v>676366</v>
      </c>
      <c r="AA106" s="54">
        <v>673981</v>
      </c>
      <c r="AB106" s="109">
        <v>700051</v>
      </c>
      <c r="AC106" s="109">
        <v>681650</v>
      </c>
    </row>
    <row r="107" spans="1:29" ht="12.75">
      <c r="A107" s="35" t="s">
        <v>39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7">
        <v>53636</v>
      </c>
      <c r="R107" s="7">
        <v>43806</v>
      </c>
      <c r="S107" s="7">
        <v>41109</v>
      </c>
      <c r="T107" s="52">
        <v>40335</v>
      </c>
      <c r="U107" s="52">
        <v>46036</v>
      </c>
      <c r="V107" s="52">
        <v>56583</v>
      </c>
      <c r="W107" s="52">
        <v>56921</v>
      </c>
      <c r="X107" s="52">
        <v>54878</v>
      </c>
      <c r="Y107" s="52">
        <v>64533</v>
      </c>
      <c r="Z107" s="52">
        <v>60316</v>
      </c>
      <c r="AA107" s="54">
        <v>53307</v>
      </c>
      <c r="AB107" s="109">
        <v>55003</v>
      </c>
      <c r="AC107" s="109">
        <v>52472</v>
      </c>
    </row>
    <row r="108" spans="1:29" ht="12.75">
      <c r="A108" s="37" t="s">
        <v>40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7">
        <v>103531</v>
      </c>
      <c r="R108" s="7">
        <v>116039</v>
      </c>
      <c r="S108" s="7">
        <v>110942</v>
      </c>
      <c r="T108" s="52">
        <v>89205</v>
      </c>
      <c r="U108" s="52">
        <f>100032+1498</f>
        <v>101530</v>
      </c>
      <c r="V108" s="52">
        <v>91626</v>
      </c>
      <c r="W108" s="52">
        <v>94406</v>
      </c>
      <c r="X108" s="52">
        <v>80020</v>
      </c>
      <c r="Y108" s="52">
        <v>81550</v>
      </c>
      <c r="Z108" s="52">
        <v>79195</v>
      </c>
      <c r="AA108" s="54">
        <v>77038</v>
      </c>
      <c r="AB108" s="109">
        <v>76824</v>
      </c>
      <c r="AC108" s="109">
        <v>76691</v>
      </c>
    </row>
    <row r="109" spans="1:29" ht="12.75">
      <c r="A109" s="37" t="s">
        <v>41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7">
        <v>185</v>
      </c>
      <c r="R109" s="7">
        <v>500</v>
      </c>
      <c r="S109" s="31" t="s">
        <v>49</v>
      </c>
      <c r="T109" s="54">
        <v>180</v>
      </c>
      <c r="U109" s="54">
        <v>225</v>
      </c>
      <c r="V109" s="54" t="s">
        <v>49</v>
      </c>
      <c r="W109" s="54">
        <v>88</v>
      </c>
      <c r="X109" s="54">
        <v>95</v>
      </c>
      <c r="Y109" s="52">
        <v>63</v>
      </c>
      <c r="Z109" s="52">
        <v>883</v>
      </c>
      <c r="AA109" s="54" t="s">
        <v>49</v>
      </c>
      <c r="AB109" s="109">
        <v>315</v>
      </c>
      <c r="AC109" s="140">
        <v>157</v>
      </c>
    </row>
    <row r="110" spans="1:29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5"/>
      <c r="R110" s="49"/>
      <c r="S110" s="5"/>
      <c r="T110" s="52"/>
      <c r="U110" s="52"/>
      <c r="V110" s="52"/>
      <c r="W110" s="52"/>
      <c r="X110" s="52"/>
      <c r="Y110" s="52"/>
      <c r="Z110" s="52"/>
      <c r="AA110" s="54"/>
      <c r="AB110" s="109"/>
      <c r="AC110" s="140"/>
    </row>
    <row r="111" spans="1:29" ht="12.75">
      <c r="A111" s="38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50">
        <f>SUM(Q104:Q110)</f>
        <v>948199</v>
      </c>
      <c r="R111" s="50">
        <f>SUM(R104:R110)</f>
        <v>930339</v>
      </c>
      <c r="S111" s="50">
        <f>SUM(S104:S110)</f>
        <v>934266</v>
      </c>
      <c r="T111" s="53">
        <f>SUM(T104:T109)</f>
        <v>957102</v>
      </c>
      <c r="U111" s="53">
        <f>SUM(U104:U109)</f>
        <v>1015334</v>
      </c>
      <c r="V111" s="53">
        <f>SUM(V104:V109)</f>
        <v>988043</v>
      </c>
      <c r="W111" s="53">
        <f>SUM(W104:W109)</f>
        <v>988148</v>
      </c>
      <c r="X111" s="77">
        <f>SUM(X104:X110)</f>
        <v>973724</v>
      </c>
      <c r="Y111" s="77">
        <v>1020812</v>
      </c>
      <c r="Z111" s="77">
        <v>1037291</v>
      </c>
      <c r="AA111" s="113">
        <f>SUM(AA104:AA110)</f>
        <v>1033631</v>
      </c>
      <c r="AB111" s="110">
        <v>1044746</v>
      </c>
      <c r="AC111" s="110">
        <f>SUM(AC104:AC109)</f>
        <v>1033587</v>
      </c>
    </row>
    <row r="113" ht="12.75">
      <c r="G113" s="39"/>
    </row>
    <row r="114" ht="12.75">
      <c r="G114" s="39"/>
    </row>
    <row r="115" spans="7:28" s="39" customFormat="1" ht="10.5" customHeight="1">
      <c r="G115" s="5"/>
      <c r="L115" s="40"/>
      <c r="P115" s="41"/>
      <c r="Q115" s="41"/>
      <c r="R115" s="41"/>
      <c r="S115" s="41"/>
      <c r="T115" s="5"/>
      <c r="U115" s="5"/>
      <c r="V115" s="5"/>
      <c r="W115" s="5"/>
      <c r="AA115" s="40"/>
      <c r="AB115" s="40"/>
    </row>
    <row r="116" spans="1:28" s="39" customFormat="1" ht="10.5" customHeight="1">
      <c r="A116" s="42" t="s">
        <v>43</v>
      </c>
      <c r="G116" s="5"/>
      <c r="L116" s="40"/>
      <c r="P116" s="41"/>
      <c r="Q116" s="41"/>
      <c r="R116" s="41"/>
      <c r="S116" s="41"/>
      <c r="T116" s="5"/>
      <c r="U116" s="5"/>
      <c r="V116" s="5"/>
      <c r="W116" s="5"/>
      <c r="AA116" s="40"/>
      <c r="AB116" s="40"/>
    </row>
    <row r="119" ht="12.75">
      <c r="W119" s="39"/>
    </row>
    <row r="120" ht="12.75">
      <c r="W120" s="39"/>
    </row>
    <row r="123" spans="20:21" ht="12.75">
      <c r="T123" s="39"/>
      <c r="U123" s="39"/>
    </row>
    <row r="124" spans="20:21" ht="12.75">
      <c r="T124" s="39"/>
      <c r="U124" s="39"/>
    </row>
    <row r="125" ht="12.75">
      <c r="V125" s="39"/>
    </row>
    <row r="126" ht="12.75">
      <c r="V126" s="39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01"/>
  <sheetViews>
    <sheetView showGridLines="0" tabSelected="1" zoomScalePageLayoutView="0" workbookViewId="0" topLeftCell="A1">
      <selection activeCell="A1" sqref="A1"/>
    </sheetView>
  </sheetViews>
  <sheetFormatPr defaultColWidth="12.625" defaultRowHeight="12.75"/>
  <cols>
    <col min="1" max="1" width="36.625" style="59" customWidth="1"/>
    <col min="2" max="6" width="8.875" style="72" customWidth="1"/>
    <col min="7" max="7" width="8.875" style="114" customWidth="1"/>
    <col min="8" max="11" width="8.875" style="72" customWidth="1"/>
    <col min="12" max="12" width="8.875" style="116" customWidth="1"/>
    <col min="13" max="15" width="8.625" style="59" customWidth="1"/>
    <col min="16" max="29" width="12.625" style="59" customWidth="1"/>
    <col min="30" max="30" width="32.625" style="59" customWidth="1"/>
    <col min="31" max="32" width="12.625" style="59" customWidth="1"/>
    <col min="33" max="33" width="4.625" style="59" customWidth="1"/>
    <col min="34" max="34" width="12.625" style="59" customWidth="1"/>
    <col min="35" max="35" width="4.625" style="59" customWidth="1"/>
    <col min="36" max="36" width="12.625" style="59" customWidth="1"/>
    <col min="37" max="37" width="4.625" style="59" customWidth="1"/>
    <col min="38" max="41" width="12.625" style="59" customWidth="1"/>
    <col min="42" max="42" width="41.625" style="59" customWidth="1"/>
    <col min="43" max="43" width="9.625" style="59" customWidth="1"/>
    <col min="44" max="44" width="8.625" style="59" customWidth="1"/>
    <col min="45" max="45" width="7.625" style="59" customWidth="1"/>
    <col min="46" max="46" width="13.625" style="59" customWidth="1"/>
    <col min="47" max="47" width="11.625" style="59" customWidth="1"/>
    <col min="48" max="48" width="12.625" style="59" customWidth="1"/>
    <col min="49" max="50" width="8.625" style="59" customWidth="1"/>
    <col min="51" max="51" width="12.625" style="59" customWidth="1"/>
    <col min="52" max="52" width="17.625" style="59" customWidth="1"/>
    <col min="53" max="53" width="2.625" style="59" customWidth="1"/>
    <col min="54" max="65" width="12.625" style="59" customWidth="1"/>
    <col min="66" max="66" width="32.625" style="59" customWidth="1"/>
    <col min="67" max="16384" width="12.625" style="59" customWidth="1"/>
  </cols>
  <sheetData>
    <row r="1" spans="1:11" ht="24.75" customHeight="1">
      <c r="A1" s="66" t="s">
        <v>76</v>
      </c>
      <c r="K1" s="115"/>
    </row>
    <row r="2" ht="19.5" customHeight="1">
      <c r="A2" s="101" t="s">
        <v>77</v>
      </c>
    </row>
    <row r="3" spans="1:7" ht="21.75" customHeight="1">
      <c r="A3" s="67" t="s">
        <v>71</v>
      </c>
      <c r="B3" s="117"/>
      <c r="C3" s="117"/>
      <c r="D3" s="69"/>
      <c r="G3" s="118"/>
    </row>
    <row r="4" spans="1:4" ht="19.5" customHeight="1">
      <c r="A4" s="67" t="s">
        <v>72</v>
      </c>
      <c r="B4" s="117"/>
      <c r="C4" s="117"/>
      <c r="D4" s="119"/>
    </row>
    <row r="5" spans="1:4" ht="19.5" customHeight="1">
      <c r="A5" s="38" t="s">
        <v>1</v>
      </c>
      <c r="B5" s="117"/>
      <c r="C5" s="117"/>
      <c r="D5" s="120"/>
    </row>
    <row r="6" spans="1:14" ht="16.5" customHeight="1">
      <c r="A6" s="33" t="s">
        <v>52</v>
      </c>
      <c r="B6" s="121">
        <v>1999</v>
      </c>
      <c r="C6" s="121">
        <v>2000</v>
      </c>
      <c r="D6" s="121">
        <v>2001</v>
      </c>
      <c r="E6" s="121">
        <v>2002</v>
      </c>
      <c r="F6" s="121">
        <v>2003</v>
      </c>
      <c r="G6" s="122">
        <v>2004</v>
      </c>
      <c r="H6" s="121">
        <v>2005</v>
      </c>
      <c r="I6" s="121">
        <v>2006</v>
      </c>
      <c r="J6" s="123">
        <v>2007</v>
      </c>
      <c r="K6" s="123">
        <v>2008</v>
      </c>
      <c r="L6" s="121">
        <v>2009</v>
      </c>
      <c r="M6" s="123">
        <v>2010</v>
      </c>
      <c r="N6" s="123">
        <v>2011</v>
      </c>
    </row>
    <row r="7" spans="1:11" ht="7.5" customHeight="1">
      <c r="A7" s="38"/>
      <c r="B7" s="74"/>
      <c r="C7" s="74"/>
      <c r="D7" s="74"/>
      <c r="J7" s="124"/>
      <c r="K7" s="125"/>
    </row>
    <row r="8" spans="1:14" ht="19.5" customHeight="1">
      <c r="A8" s="37" t="s">
        <v>53</v>
      </c>
      <c r="B8" s="54">
        <v>4232343</v>
      </c>
      <c r="C8" s="54">
        <v>4196190</v>
      </c>
      <c r="D8" s="54">
        <v>3996282</v>
      </c>
      <c r="E8" s="108">
        <v>3984877</v>
      </c>
      <c r="F8" s="108">
        <v>3975394</v>
      </c>
      <c r="G8" s="126">
        <v>4254769</v>
      </c>
      <c r="H8" s="54">
        <v>4267525</v>
      </c>
      <c r="I8" s="114">
        <v>4054052</v>
      </c>
      <c r="J8" s="114">
        <v>3963067</v>
      </c>
      <c r="K8" s="114">
        <v>3894640</v>
      </c>
      <c r="L8" s="90">
        <v>3911910</v>
      </c>
      <c r="M8" s="90">
        <v>3938410</v>
      </c>
      <c r="N8" s="64">
        <v>3919867</v>
      </c>
    </row>
    <row r="9" spans="1:14" ht="19.5" customHeight="1">
      <c r="A9" s="37" t="s">
        <v>54</v>
      </c>
      <c r="B9" s="54">
        <v>17013</v>
      </c>
      <c r="C9" s="54">
        <v>16260</v>
      </c>
      <c r="D9" s="54">
        <v>12674</v>
      </c>
      <c r="E9" s="54">
        <v>19466</v>
      </c>
      <c r="F9" s="54">
        <v>24715</v>
      </c>
      <c r="G9" s="126">
        <v>15769</v>
      </c>
      <c r="H9" s="54">
        <v>14577</v>
      </c>
      <c r="I9" s="108">
        <v>19237</v>
      </c>
      <c r="J9" s="114">
        <v>24778</v>
      </c>
      <c r="K9" s="114">
        <v>26465</v>
      </c>
      <c r="L9" s="90">
        <v>22848</v>
      </c>
      <c r="M9" s="90">
        <v>17226</v>
      </c>
      <c r="N9" s="64">
        <v>14957</v>
      </c>
    </row>
    <row r="10" spans="1:14" ht="19.5" customHeight="1">
      <c r="A10" s="35" t="s">
        <v>55</v>
      </c>
      <c r="B10" s="54">
        <v>244054</v>
      </c>
      <c r="C10" s="54">
        <v>210204</v>
      </c>
      <c r="D10" s="54">
        <v>180857</v>
      </c>
      <c r="E10" s="54">
        <v>190233</v>
      </c>
      <c r="F10" s="54">
        <v>201955</v>
      </c>
      <c r="G10" s="126">
        <v>211463</v>
      </c>
      <c r="H10" s="54">
        <v>186930</v>
      </c>
      <c r="I10" s="108">
        <v>201445</v>
      </c>
      <c r="J10" s="114">
        <v>238486</v>
      </c>
      <c r="K10" s="114">
        <v>234802</v>
      </c>
      <c r="L10" s="90">
        <v>209147</v>
      </c>
      <c r="M10" s="90">
        <v>209104</v>
      </c>
      <c r="N10" s="64">
        <v>187437</v>
      </c>
    </row>
    <row r="11" spans="1:14" ht="19.5" customHeight="1">
      <c r="A11" s="37" t="s">
        <v>56</v>
      </c>
      <c r="B11" s="54">
        <v>25238</v>
      </c>
      <c r="C11" s="54">
        <v>1758</v>
      </c>
      <c r="D11" s="54">
        <v>1833</v>
      </c>
      <c r="E11" s="54">
        <v>1436</v>
      </c>
      <c r="F11" s="54">
        <v>2992</v>
      </c>
      <c r="G11" s="126">
        <v>2536</v>
      </c>
      <c r="H11" s="54">
        <v>2747</v>
      </c>
      <c r="I11" s="108">
        <v>29503</v>
      </c>
      <c r="J11" s="114">
        <v>36980</v>
      </c>
      <c r="K11" s="114">
        <v>39646</v>
      </c>
      <c r="L11" s="90">
        <v>40429</v>
      </c>
      <c r="M11" s="90">
        <v>40620</v>
      </c>
      <c r="N11" s="64">
        <v>34278</v>
      </c>
    </row>
    <row r="12" spans="1:14" ht="19.5" customHeight="1">
      <c r="A12" s="37" t="s">
        <v>57</v>
      </c>
      <c r="B12" s="54">
        <v>4851</v>
      </c>
      <c r="C12" s="54">
        <v>182216</v>
      </c>
      <c r="D12" s="54">
        <v>215267</v>
      </c>
      <c r="E12" s="54">
        <v>207923</v>
      </c>
      <c r="F12" s="54">
        <v>207137</v>
      </c>
      <c r="G12" s="126">
        <v>238758</v>
      </c>
      <c r="H12" s="54">
        <v>276960</v>
      </c>
      <c r="I12" s="108">
        <v>4274</v>
      </c>
      <c r="J12" s="114">
        <v>3410</v>
      </c>
      <c r="K12" s="114">
        <v>3307</v>
      </c>
      <c r="L12" s="90">
        <v>3823</v>
      </c>
      <c r="M12" s="90">
        <v>4678</v>
      </c>
      <c r="N12" s="64">
        <v>3605</v>
      </c>
    </row>
    <row r="13" spans="1:14" ht="19.5" customHeight="1">
      <c r="A13" s="35" t="s">
        <v>58</v>
      </c>
      <c r="B13" s="54">
        <v>193463</v>
      </c>
      <c r="C13" s="54">
        <v>26554</v>
      </c>
      <c r="D13" s="54">
        <v>23047</v>
      </c>
      <c r="E13" s="54">
        <v>29457</v>
      </c>
      <c r="F13" s="54">
        <v>28871</v>
      </c>
      <c r="G13" s="126">
        <v>32692</v>
      </c>
      <c r="H13" s="54">
        <v>32581</v>
      </c>
      <c r="I13" s="108">
        <v>306394</v>
      </c>
      <c r="J13" s="114">
        <v>315614</v>
      </c>
      <c r="K13" s="114">
        <v>341732</v>
      </c>
      <c r="L13" s="90">
        <v>361949</v>
      </c>
      <c r="M13" s="90">
        <v>388276</v>
      </c>
      <c r="N13" s="64">
        <v>402265</v>
      </c>
    </row>
    <row r="14" spans="1:14" ht="19.5" customHeight="1">
      <c r="A14" s="35" t="s">
        <v>59</v>
      </c>
      <c r="B14" s="54">
        <v>216899</v>
      </c>
      <c r="C14" s="54">
        <v>229244</v>
      </c>
      <c r="D14" s="54">
        <v>220534</v>
      </c>
      <c r="E14" s="54">
        <v>225491</v>
      </c>
      <c r="F14" s="54">
        <v>234359</v>
      </c>
      <c r="G14" s="126">
        <v>260098</v>
      </c>
      <c r="H14" s="54">
        <v>260126</v>
      </c>
      <c r="I14" s="108">
        <v>271381</v>
      </c>
      <c r="J14" s="114">
        <v>281866</v>
      </c>
      <c r="K14" s="114">
        <v>278283</v>
      </c>
      <c r="L14" s="90">
        <v>287663</v>
      </c>
      <c r="M14" s="90">
        <v>288838</v>
      </c>
      <c r="N14" s="64">
        <v>288639</v>
      </c>
    </row>
    <row r="15" spans="1:14" ht="19.5" customHeight="1">
      <c r="A15" s="37" t="s">
        <v>60</v>
      </c>
      <c r="B15" s="54">
        <v>20175</v>
      </c>
      <c r="C15" s="54">
        <v>21631</v>
      </c>
      <c r="D15" s="54">
        <v>21606</v>
      </c>
      <c r="E15" s="54">
        <v>21805</v>
      </c>
      <c r="F15" s="54">
        <v>23259</v>
      </c>
      <c r="G15" s="126">
        <v>24962</v>
      </c>
      <c r="H15" s="54">
        <v>28963</v>
      </c>
      <c r="I15" s="108">
        <v>33790</v>
      </c>
      <c r="J15" s="114">
        <v>32978</v>
      </c>
      <c r="K15" s="114">
        <v>31477</v>
      </c>
      <c r="L15" s="90">
        <v>33523</v>
      </c>
      <c r="M15" s="90">
        <v>37972</v>
      </c>
      <c r="N15" s="64">
        <v>44797</v>
      </c>
    </row>
    <row r="16" spans="1:14" ht="19.5" customHeight="1">
      <c r="A16" s="35" t="s">
        <v>61</v>
      </c>
      <c r="B16" s="54">
        <v>64838</v>
      </c>
      <c r="C16" s="54">
        <v>71150</v>
      </c>
      <c r="D16" s="54">
        <v>72464</v>
      </c>
      <c r="E16" s="54">
        <v>76801</v>
      </c>
      <c r="F16" s="54">
        <v>67595</v>
      </c>
      <c r="G16" s="126">
        <v>81783</v>
      </c>
      <c r="H16" s="54">
        <v>83705</v>
      </c>
      <c r="I16" s="108">
        <v>91476</v>
      </c>
      <c r="J16" s="114">
        <v>91482</v>
      </c>
      <c r="K16" s="114">
        <v>107771</v>
      </c>
      <c r="L16" s="90">
        <v>102637</v>
      </c>
      <c r="M16" s="90">
        <v>105517</v>
      </c>
      <c r="N16" s="64">
        <v>118183</v>
      </c>
    </row>
    <row r="17" spans="1:14" ht="19.5" customHeight="1">
      <c r="A17" s="35" t="s">
        <v>62</v>
      </c>
      <c r="B17" s="119"/>
      <c r="C17" s="119"/>
      <c r="D17" s="119"/>
      <c r="E17" s="54">
        <v>0</v>
      </c>
      <c r="F17" s="54">
        <v>0</v>
      </c>
      <c r="G17" s="126"/>
      <c r="I17" s="125"/>
      <c r="J17" s="114"/>
      <c r="K17" s="114"/>
      <c r="L17" s="88"/>
      <c r="M17" s="88"/>
      <c r="N17" s="97"/>
    </row>
    <row r="18" spans="1:14" ht="19.5" customHeight="1">
      <c r="A18" s="35" t="s">
        <v>63</v>
      </c>
      <c r="B18" s="127">
        <v>6587</v>
      </c>
      <c r="C18" s="54">
        <v>2764</v>
      </c>
      <c r="D18" s="54">
        <v>2325</v>
      </c>
      <c r="E18" s="54">
        <v>2430</v>
      </c>
      <c r="F18" s="54">
        <v>2669</v>
      </c>
      <c r="G18" s="126">
        <v>4074</v>
      </c>
      <c r="H18" s="54">
        <v>3335</v>
      </c>
      <c r="I18" s="108">
        <v>5423</v>
      </c>
      <c r="J18" s="114">
        <v>6594</v>
      </c>
      <c r="K18" s="114">
        <v>8592</v>
      </c>
      <c r="L18" s="90">
        <v>10075</v>
      </c>
      <c r="M18" s="90">
        <v>12404</v>
      </c>
      <c r="N18" s="64">
        <v>14753</v>
      </c>
    </row>
    <row r="19" spans="1:14" ht="19.5" customHeight="1">
      <c r="A19" s="35" t="s">
        <v>64</v>
      </c>
      <c r="B19" s="54">
        <v>53614</v>
      </c>
      <c r="C19" s="54">
        <v>49245</v>
      </c>
      <c r="D19" s="54">
        <v>63656</v>
      </c>
      <c r="E19" s="54">
        <v>48188</v>
      </c>
      <c r="F19" s="54">
        <v>52286</v>
      </c>
      <c r="G19" s="126">
        <v>56847</v>
      </c>
      <c r="H19" s="54">
        <v>58618</v>
      </c>
      <c r="I19" s="108">
        <v>76387</v>
      </c>
      <c r="J19" s="114">
        <v>78610</v>
      </c>
      <c r="K19" s="114">
        <v>81800</v>
      </c>
      <c r="L19" s="90">
        <v>87441</v>
      </c>
      <c r="M19" s="90">
        <v>79496</v>
      </c>
      <c r="N19" s="64">
        <v>78945</v>
      </c>
    </row>
    <row r="20" spans="1:14" ht="19.5" customHeight="1">
      <c r="A20" s="35" t="s">
        <v>65</v>
      </c>
      <c r="B20" s="54">
        <v>50339</v>
      </c>
      <c r="C20" s="54">
        <v>53999</v>
      </c>
      <c r="D20" s="54">
        <v>49316</v>
      </c>
      <c r="E20" s="54">
        <v>46857</v>
      </c>
      <c r="F20" s="54">
        <v>49279</v>
      </c>
      <c r="G20" s="126">
        <v>51964</v>
      </c>
      <c r="H20" s="54">
        <v>50054</v>
      </c>
      <c r="I20" s="108">
        <v>72092</v>
      </c>
      <c r="J20" s="114">
        <v>66406</v>
      </c>
      <c r="K20" s="114">
        <v>68508</v>
      </c>
      <c r="L20" s="90">
        <v>60202</v>
      </c>
      <c r="M20" s="90">
        <v>59437</v>
      </c>
      <c r="N20" s="64">
        <v>62731</v>
      </c>
    </row>
    <row r="21" spans="1:14" ht="19.5" customHeight="1">
      <c r="A21" s="35" t="s">
        <v>66</v>
      </c>
      <c r="B21" s="54">
        <v>51623</v>
      </c>
      <c r="C21" s="54">
        <v>46206</v>
      </c>
      <c r="D21" s="54">
        <v>50224</v>
      </c>
      <c r="E21" s="54">
        <v>48983</v>
      </c>
      <c r="F21" s="54">
        <v>39107</v>
      </c>
      <c r="G21" s="126">
        <v>49154</v>
      </c>
      <c r="H21" s="54">
        <v>51849</v>
      </c>
      <c r="I21" s="108">
        <v>46121</v>
      </c>
      <c r="J21" s="114">
        <v>51965</v>
      </c>
      <c r="K21" s="114">
        <v>52685</v>
      </c>
      <c r="L21" s="90">
        <v>47561</v>
      </c>
      <c r="M21" s="90">
        <v>49877</v>
      </c>
      <c r="N21" s="64">
        <v>62912</v>
      </c>
    </row>
    <row r="22" spans="1:14" ht="19.5" customHeight="1">
      <c r="A22" s="35" t="s">
        <v>67</v>
      </c>
      <c r="B22" s="54">
        <v>4828</v>
      </c>
      <c r="C22" s="54">
        <v>2860</v>
      </c>
      <c r="D22" s="54">
        <v>588</v>
      </c>
      <c r="E22" s="54">
        <v>880</v>
      </c>
      <c r="F22" s="54">
        <v>2340</v>
      </c>
      <c r="G22" s="126">
        <v>3953</v>
      </c>
      <c r="H22" s="54">
        <v>1964</v>
      </c>
      <c r="I22" s="108">
        <v>1992</v>
      </c>
      <c r="J22" s="114">
        <v>3528</v>
      </c>
      <c r="K22" s="114">
        <v>6318</v>
      </c>
      <c r="L22" s="90">
        <v>4691</v>
      </c>
      <c r="M22" s="90">
        <v>3429</v>
      </c>
      <c r="N22" s="64">
        <v>3514</v>
      </c>
    </row>
    <row r="23" spans="1:14" ht="19.5" customHeight="1">
      <c r="A23" s="38" t="s">
        <v>42</v>
      </c>
      <c r="B23" s="128">
        <f>SUM(B8:B22)</f>
        <v>5185865</v>
      </c>
      <c r="C23" s="128">
        <f>SUM(C8:C22)</f>
        <v>5110281</v>
      </c>
      <c r="D23" s="128">
        <f>SUM(D8:D22)</f>
        <v>4910673</v>
      </c>
      <c r="E23" s="128">
        <f aca="true" t="shared" si="0" ref="E23:M23">SUM(E8:E22)</f>
        <v>4904827</v>
      </c>
      <c r="F23" s="128">
        <f t="shared" si="0"/>
        <v>4911958</v>
      </c>
      <c r="G23" s="128">
        <f t="shared" si="0"/>
        <v>5288822</v>
      </c>
      <c r="H23" s="128">
        <f t="shared" si="0"/>
        <v>5319934</v>
      </c>
      <c r="I23" s="128">
        <f t="shared" si="0"/>
        <v>5213567</v>
      </c>
      <c r="J23" s="128">
        <f t="shared" si="0"/>
        <v>5195764</v>
      </c>
      <c r="K23" s="128">
        <f t="shared" si="0"/>
        <v>5176026</v>
      </c>
      <c r="L23" s="128">
        <f t="shared" si="0"/>
        <v>5183899</v>
      </c>
      <c r="M23" s="128">
        <f t="shared" si="0"/>
        <v>5235284</v>
      </c>
      <c r="N23" s="64">
        <v>5237126</v>
      </c>
    </row>
    <row r="24" spans="1:11" ht="7.5" customHeight="1">
      <c r="A24" s="38"/>
      <c r="B24" s="128"/>
      <c r="C24" s="128"/>
      <c r="D24" s="128"/>
      <c r="E24" s="54">
        <v>0</v>
      </c>
      <c r="F24" s="54">
        <v>0</v>
      </c>
      <c r="G24" s="118"/>
      <c r="H24" s="54">
        <v>0</v>
      </c>
      <c r="I24" s="129">
        <v>0</v>
      </c>
      <c r="J24" s="114"/>
      <c r="K24" s="114"/>
    </row>
    <row r="25" spans="1:14" s="80" customFormat="1" ht="19.5" customHeight="1">
      <c r="A25" s="70"/>
      <c r="B25" s="54"/>
      <c r="C25" s="54"/>
      <c r="D25" s="54"/>
      <c r="E25" s="128">
        <v>0</v>
      </c>
      <c r="F25" s="128">
        <v>0</v>
      </c>
      <c r="G25" s="118"/>
      <c r="H25" s="54">
        <v>0</v>
      </c>
      <c r="I25" s="129"/>
      <c r="J25" s="114"/>
      <c r="K25" s="114"/>
      <c r="N25" s="99"/>
    </row>
    <row r="26" spans="1:14" s="80" customFormat="1" ht="24" customHeight="1">
      <c r="A26" s="33" t="s">
        <v>35</v>
      </c>
      <c r="B26" s="54"/>
      <c r="C26" s="54"/>
      <c r="D26" s="54"/>
      <c r="E26" s="128">
        <v>0</v>
      </c>
      <c r="F26" s="128">
        <v>0</v>
      </c>
      <c r="G26" s="126"/>
      <c r="H26" s="54">
        <v>0</v>
      </c>
      <c r="I26" s="129"/>
      <c r="J26" s="114"/>
      <c r="K26" s="122"/>
      <c r="M26" s="92"/>
      <c r="N26" s="99"/>
    </row>
    <row r="27" spans="1:14" s="80" customFormat="1" ht="7.5" customHeight="1">
      <c r="A27" s="33"/>
      <c r="B27" s="54"/>
      <c r="C27" s="54"/>
      <c r="D27" s="54"/>
      <c r="E27" s="128">
        <v>0</v>
      </c>
      <c r="F27" s="128">
        <v>0</v>
      </c>
      <c r="G27" s="126"/>
      <c r="H27" s="54">
        <v>0</v>
      </c>
      <c r="I27" s="108"/>
      <c r="J27" s="114"/>
      <c r="K27" s="122"/>
      <c r="L27" s="92"/>
      <c r="M27" s="92"/>
      <c r="N27" s="99"/>
    </row>
    <row r="28" spans="1:14" ht="16.5" customHeight="1">
      <c r="A28" s="35" t="s">
        <v>36</v>
      </c>
      <c r="B28" s="54">
        <v>77146</v>
      </c>
      <c r="C28" s="54">
        <v>78235</v>
      </c>
      <c r="D28" s="54">
        <v>79914</v>
      </c>
      <c r="E28" s="54">
        <v>77542</v>
      </c>
      <c r="F28" s="54">
        <v>64534</v>
      </c>
      <c r="G28" s="126">
        <v>83181</v>
      </c>
      <c r="H28" s="54">
        <v>82790</v>
      </c>
      <c r="I28" s="108">
        <v>90028</v>
      </c>
      <c r="J28" s="114">
        <v>76558</v>
      </c>
      <c r="K28" s="94">
        <v>77946</v>
      </c>
      <c r="L28" s="90">
        <v>73223</v>
      </c>
      <c r="M28" s="90">
        <v>77848</v>
      </c>
      <c r="N28" s="64">
        <v>90358</v>
      </c>
    </row>
    <row r="29" spans="1:14" ht="19.5" customHeight="1">
      <c r="A29" s="35" t="s">
        <v>37</v>
      </c>
      <c r="B29" s="54">
        <v>18805</v>
      </c>
      <c r="C29" s="54">
        <v>8812</v>
      </c>
      <c r="D29" s="54">
        <v>9198</v>
      </c>
      <c r="E29" s="54">
        <v>5501</v>
      </c>
      <c r="F29" s="54">
        <v>8292</v>
      </c>
      <c r="G29" s="126">
        <v>5930</v>
      </c>
      <c r="H29" s="54">
        <v>5777</v>
      </c>
      <c r="I29" s="108">
        <v>5988</v>
      </c>
      <c r="J29" s="114">
        <v>5751</v>
      </c>
      <c r="K29" s="114">
        <v>4834</v>
      </c>
      <c r="L29" s="90">
        <v>6034</v>
      </c>
      <c r="M29" s="90">
        <v>4263</v>
      </c>
      <c r="N29" s="64">
        <v>6942</v>
      </c>
    </row>
    <row r="30" spans="1:14" ht="19.5" customHeight="1">
      <c r="A30" s="35" t="s">
        <v>38</v>
      </c>
      <c r="B30" s="54">
        <v>880709</v>
      </c>
      <c r="C30" s="54">
        <v>862742</v>
      </c>
      <c r="D30" s="54">
        <v>851822</v>
      </c>
      <c r="E30" s="54">
        <v>856463</v>
      </c>
      <c r="F30" s="54">
        <v>885555</v>
      </c>
      <c r="G30" s="126">
        <v>969531</v>
      </c>
      <c r="H30" s="54">
        <v>977561</v>
      </c>
      <c r="I30" s="108">
        <v>1080025</v>
      </c>
      <c r="J30" s="114">
        <v>1173364</v>
      </c>
      <c r="K30" s="114">
        <v>1218998</v>
      </c>
      <c r="L30" s="90">
        <v>1227170</v>
      </c>
      <c r="M30" s="90">
        <v>1233053</v>
      </c>
      <c r="N30" s="64">
        <v>1239093</v>
      </c>
    </row>
    <row r="31" spans="1:14" ht="19.5" customHeight="1">
      <c r="A31" s="35" t="s">
        <v>39</v>
      </c>
      <c r="B31" s="54">
        <v>4192053</v>
      </c>
      <c r="C31" s="54">
        <v>4142829</v>
      </c>
      <c r="D31" s="54">
        <v>3957109</v>
      </c>
      <c r="E31" s="54">
        <v>3954145</v>
      </c>
      <c r="F31" s="54">
        <v>3935034</v>
      </c>
      <c r="G31" s="126">
        <v>4215922</v>
      </c>
      <c r="H31" s="54">
        <v>4235907</v>
      </c>
      <c r="I31" s="108">
        <v>4015654</v>
      </c>
      <c r="J31" s="114">
        <v>3904278</v>
      </c>
      <c r="K31" s="114">
        <v>3839673</v>
      </c>
      <c r="L31" s="90">
        <v>3848462</v>
      </c>
      <c r="M31" s="90">
        <v>3891735</v>
      </c>
      <c r="N31" s="64">
        <v>3877159</v>
      </c>
    </row>
    <row r="32" spans="1:14" ht="19.5" customHeight="1">
      <c r="A32" s="37" t="s">
        <v>40</v>
      </c>
      <c r="B32" s="54">
        <v>16235</v>
      </c>
      <c r="C32" s="54">
        <v>15170</v>
      </c>
      <c r="D32" s="54">
        <v>12630</v>
      </c>
      <c r="E32" s="54">
        <v>11176</v>
      </c>
      <c r="F32" s="54">
        <v>18543</v>
      </c>
      <c r="G32" s="126">
        <v>14258</v>
      </c>
      <c r="H32" s="54">
        <v>17899</v>
      </c>
      <c r="I32" s="108">
        <v>21872</v>
      </c>
      <c r="J32" s="114">
        <v>35813</v>
      </c>
      <c r="K32" s="114">
        <v>33872</v>
      </c>
      <c r="L32" s="90">
        <v>29010</v>
      </c>
      <c r="M32" s="90">
        <v>28262</v>
      </c>
      <c r="N32" s="64">
        <v>23150</v>
      </c>
    </row>
    <row r="33" spans="1:14" ht="19.5" customHeight="1">
      <c r="A33" s="37" t="s">
        <v>41</v>
      </c>
      <c r="B33" s="54">
        <v>917</v>
      </c>
      <c r="C33" s="54">
        <v>2493</v>
      </c>
      <c r="D33" s="54" t="s">
        <v>49</v>
      </c>
      <c r="E33" s="54" t="s">
        <v>73</v>
      </c>
      <c r="F33" s="54" t="s">
        <v>49</v>
      </c>
      <c r="G33" s="126" t="s">
        <v>49</v>
      </c>
      <c r="H33" s="54" t="s">
        <v>49</v>
      </c>
      <c r="I33" s="125" t="s">
        <v>49</v>
      </c>
      <c r="J33" s="114" t="s">
        <v>49</v>
      </c>
      <c r="K33" s="114">
        <v>703</v>
      </c>
      <c r="L33" s="94" t="s">
        <v>49</v>
      </c>
      <c r="M33" s="94">
        <v>123</v>
      </c>
      <c r="N33" s="64">
        <v>181</v>
      </c>
    </row>
    <row r="34" spans="1:14" ht="5.25" customHeight="1">
      <c r="A34" s="35"/>
      <c r="B34" s="54"/>
      <c r="C34" s="54"/>
      <c r="D34" s="54"/>
      <c r="E34" s="54">
        <v>0</v>
      </c>
      <c r="F34" s="54">
        <v>0</v>
      </c>
      <c r="G34" s="126"/>
      <c r="H34" s="54"/>
      <c r="I34" s="108">
        <v>0</v>
      </c>
      <c r="J34" s="114"/>
      <c r="K34" s="114"/>
      <c r="L34" s="92"/>
      <c r="M34" s="92"/>
      <c r="N34" s="64"/>
    </row>
    <row r="35" spans="1:14" ht="19.5" customHeight="1">
      <c r="A35" s="38" t="s">
        <v>42</v>
      </c>
      <c r="B35" s="128">
        <f>SUM(B28:B34)</f>
        <v>5185865</v>
      </c>
      <c r="C35" s="128">
        <f>SUM(C28:C34)</f>
        <v>5110281</v>
      </c>
      <c r="D35" s="128">
        <f>SUM(D28:D34)</f>
        <v>4910673</v>
      </c>
      <c r="E35" s="128">
        <f aca="true" t="shared" si="1" ref="E35:M35">SUM(E28:E34)</f>
        <v>4904827</v>
      </c>
      <c r="F35" s="128">
        <f t="shared" si="1"/>
        <v>4911958</v>
      </c>
      <c r="G35" s="128">
        <f t="shared" si="1"/>
        <v>5288822</v>
      </c>
      <c r="H35" s="128">
        <f t="shared" si="1"/>
        <v>5319934</v>
      </c>
      <c r="I35" s="128">
        <f t="shared" si="1"/>
        <v>5213567</v>
      </c>
      <c r="J35" s="128">
        <f t="shared" si="1"/>
        <v>5195764</v>
      </c>
      <c r="K35" s="128">
        <f t="shared" si="1"/>
        <v>5176026</v>
      </c>
      <c r="L35" s="128">
        <f t="shared" si="1"/>
        <v>5183899</v>
      </c>
      <c r="M35" s="128">
        <f t="shared" si="1"/>
        <v>5235284</v>
      </c>
      <c r="N35" s="91">
        <v>5236883</v>
      </c>
    </row>
    <row r="36" spans="1:10" ht="19.5" customHeight="1">
      <c r="A36" s="70"/>
      <c r="B36" s="119"/>
      <c r="C36" s="119"/>
      <c r="D36" s="119"/>
      <c r="E36" s="130"/>
      <c r="F36" s="130"/>
      <c r="G36" s="118"/>
      <c r="H36" s="119"/>
      <c r="I36" s="119"/>
      <c r="J36" s="119"/>
    </row>
    <row r="37" spans="1:11" s="80" customFormat="1" ht="19.5" customHeight="1">
      <c r="A37" s="70"/>
      <c r="B37" s="119"/>
      <c r="C37" s="119"/>
      <c r="D37" s="119"/>
      <c r="E37" s="131"/>
      <c r="F37" s="131"/>
      <c r="G37" s="114"/>
      <c r="H37" s="72"/>
      <c r="I37" s="72"/>
      <c r="J37" s="72"/>
      <c r="K37" s="132"/>
    </row>
    <row r="38" spans="1:11" ht="15.75" customHeight="1">
      <c r="A38" s="83"/>
      <c r="B38" s="133"/>
      <c r="C38" s="133"/>
      <c r="D38" s="133"/>
      <c r="E38" s="130"/>
      <c r="K38" s="119"/>
    </row>
    <row r="39" spans="1:4" ht="15.75" customHeight="1">
      <c r="A39" s="76"/>
      <c r="B39" s="135"/>
      <c r="C39" s="135"/>
      <c r="D39" s="135"/>
    </row>
    <row r="40" spans="1:4" ht="15.75" customHeight="1">
      <c r="A40" s="76"/>
      <c r="B40" s="135"/>
      <c r="C40" s="135"/>
      <c r="D40" s="135"/>
    </row>
    <row r="41" spans="1:4" ht="10.5" customHeight="1">
      <c r="A41" s="86" t="s">
        <v>68</v>
      </c>
      <c r="B41" s="135"/>
      <c r="C41" s="135"/>
      <c r="D41" s="135"/>
    </row>
    <row r="42" spans="1:4" ht="10.5" customHeight="1">
      <c r="A42" s="87" t="s">
        <v>43</v>
      </c>
      <c r="B42" s="135"/>
      <c r="C42" s="135"/>
      <c r="D42" s="135"/>
    </row>
    <row r="43" spans="1:4" ht="13.5" customHeight="1">
      <c r="A43" s="83"/>
      <c r="B43" s="135"/>
      <c r="C43" s="135"/>
      <c r="D43" s="135"/>
    </row>
    <row r="44" spans="1:4" ht="13.5" customHeight="1">
      <c r="A44" s="70"/>
      <c r="B44" s="135"/>
      <c r="C44" s="135"/>
      <c r="D44" s="135"/>
    </row>
    <row r="45" spans="1:11" ht="10.5" customHeight="1">
      <c r="A45" s="70"/>
      <c r="B45" s="135"/>
      <c r="C45" s="135"/>
      <c r="D45" s="135"/>
      <c r="K45" s="119"/>
    </row>
    <row r="46" spans="2:11" ht="10.5" customHeight="1">
      <c r="B46" s="108"/>
      <c r="C46" s="108"/>
      <c r="D46" s="108"/>
      <c r="K46" s="119"/>
    </row>
    <row r="47" spans="2:11" ht="10.5" customHeight="1">
      <c r="B47" s="108"/>
      <c r="C47" s="108"/>
      <c r="D47" s="108"/>
      <c r="K47" s="119"/>
    </row>
    <row r="48" spans="1:11" ht="13.5" customHeight="1">
      <c r="A48" s="70"/>
      <c r="B48" s="108"/>
      <c r="C48" s="108"/>
      <c r="D48" s="108"/>
      <c r="K48" s="82"/>
    </row>
    <row r="49" spans="1:11" ht="13.5" customHeight="1">
      <c r="A49" s="70"/>
      <c r="B49" s="108"/>
      <c r="C49" s="108"/>
      <c r="D49" s="108"/>
      <c r="K49" s="82"/>
    </row>
    <row r="50" ht="24.75" customHeight="1">
      <c r="A50" s="66" t="s">
        <v>75</v>
      </c>
    </row>
    <row r="51" ht="19.5" customHeight="1"/>
    <row r="52" spans="1:11" ht="21.75" customHeight="1">
      <c r="A52" s="67" t="s">
        <v>71</v>
      </c>
      <c r="B52" s="117"/>
      <c r="C52" s="117"/>
      <c r="D52" s="117"/>
      <c r="G52" s="118"/>
      <c r="K52" s="115"/>
    </row>
    <row r="53" spans="1:4" ht="19.5" customHeight="1">
      <c r="A53" s="67" t="s">
        <v>72</v>
      </c>
      <c r="B53" s="117"/>
      <c r="C53" s="117"/>
      <c r="D53" s="117"/>
    </row>
    <row r="54" spans="1:4" ht="19.5" customHeight="1">
      <c r="A54" s="38" t="s">
        <v>70</v>
      </c>
      <c r="B54" s="117"/>
      <c r="C54" s="117"/>
      <c r="D54" s="117"/>
    </row>
    <row r="55" spans="1:14" ht="16.5" customHeight="1">
      <c r="A55" s="33" t="s">
        <v>52</v>
      </c>
      <c r="B55" s="121">
        <v>1999</v>
      </c>
      <c r="C55" s="121">
        <v>2000</v>
      </c>
      <c r="D55" s="121">
        <v>2001</v>
      </c>
      <c r="E55" s="121">
        <v>2002</v>
      </c>
      <c r="F55" s="121">
        <v>2003</v>
      </c>
      <c r="G55" s="121">
        <v>2004</v>
      </c>
      <c r="H55" s="121">
        <v>2005</v>
      </c>
      <c r="I55" s="121">
        <v>2006</v>
      </c>
      <c r="J55" s="121">
        <v>2007</v>
      </c>
      <c r="K55" s="121">
        <v>2008</v>
      </c>
      <c r="L55" s="121">
        <v>2009</v>
      </c>
      <c r="M55" s="121">
        <v>2010</v>
      </c>
      <c r="N55" s="121">
        <v>2011</v>
      </c>
    </row>
    <row r="56" spans="1:13" ht="17.25" customHeight="1">
      <c r="A56" s="38"/>
      <c r="B56" s="74"/>
      <c r="C56" s="74"/>
      <c r="D56" s="74"/>
      <c r="M56" s="89"/>
    </row>
    <row r="57" spans="1:14" ht="19.5" customHeight="1">
      <c r="A57" s="37" t="s">
        <v>53</v>
      </c>
      <c r="B57" s="54">
        <v>1658843</v>
      </c>
      <c r="C57" s="54">
        <v>1549608</v>
      </c>
      <c r="D57" s="54">
        <v>1379242</v>
      </c>
      <c r="E57" s="54">
        <v>1320684</v>
      </c>
      <c r="F57" s="54">
        <v>1385482</v>
      </c>
      <c r="G57" s="54">
        <v>1549001</v>
      </c>
      <c r="H57" s="54">
        <v>1580814</v>
      </c>
      <c r="I57" s="108">
        <v>1592720</v>
      </c>
      <c r="J57" s="108">
        <v>1569711</v>
      </c>
      <c r="K57" s="114">
        <v>1554559</v>
      </c>
      <c r="L57" s="90">
        <v>1568757</v>
      </c>
      <c r="M57" s="90">
        <v>1613310</v>
      </c>
      <c r="N57" s="90">
        <v>1629682</v>
      </c>
    </row>
    <row r="58" spans="1:14" ht="19.5" customHeight="1">
      <c r="A58" s="37" t="s">
        <v>54</v>
      </c>
      <c r="B58" s="54">
        <v>676</v>
      </c>
      <c r="C58" s="54" t="s">
        <v>73</v>
      </c>
      <c r="D58" s="54">
        <v>260</v>
      </c>
      <c r="E58" s="54">
        <v>475</v>
      </c>
      <c r="F58" s="54">
        <v>613</v>
      </c>
      <c r="G58" s="54" t="s">
        <v>49</v>
      </c>
      <c r="H58" s="54" t="s">
        <v>49</v>
      </c>
      <c r="I58" s="108" t="s">
        <v>73</v>
      </c>
      <c r="J58" s="108" t="s">
        <v>49</v>
      </c>
      <c r="K58" s="114">
        <v>171</v>
      </c>
      <c r="L58" s="90">
        <v>278</v>
      </c>
      <c r="M58" s="90">
        <v>350</v>
      </c>
      <c r="N58" s="90">
        <v>180</v>
      </c>
    </row>
    <row r="59" spans="1:14" ht="19.5" customHeight="1">
      <c r="A59" s="35" t="s">
        <v>55</v>
      </c>
      <c r="B59" s="54">
        <v>123891</v>
      </c>
      <c r="C59" s="54">
        <v>104507</v>
      </c>
      <c r="D59" s="54">
        <v>75191</v>
      </c>
      <c r="E59" s="54">
        <v>84136</v>
      </c>
      <c r="F59" s="54">
        <f>1367+87537+9617</f>
        <v>98521</v>
      </c>
      <c r="G59" s="54">
        <v>97141</v>
      </c>
      <c r="H59" s="54">
        <v>72462</v>
      </c>
      <c r="I59" s="108">
        <v>81948</v>
      </c>
      <c r="J59" s="108">
        <v>94738</v>
      </c>
      <c r="K59" s="114">
        <v>95362</v>
      </c>
      <c r="L59" s="90">
        <v>68651</v>
      </c>
      <c r="M59" s="90">
        <v>70310</v>
      </c>
      <c r="N59" s="90">
        <v>53431</v>
      </c>
    </row>
    <row r="60" spans="1:14" ht="19.5" customHeight="1">
      <c r="A60" s="37" t="s">
        <v>56</v>
      </c>
      <c r="B60" s="54">
        <v>142</v>
      </c>
      <c r="C60" s="54" t="s">
        <v>73</v>
      </c>
      <c r="D60" s="54">
        <v>39</v>
      </c>
      <c r="E60" s="108" t="s">
        <v>73</v>
      </c>
      <c r="F60" s="108">
        <v>114</v>
      </c>
      <c r="G60" s="108">
        <v>130</v>
      </c>
      <c r="H60" s="108" t="s">
        <v>49</v>
      </c>
      <c r="I60" s="108">
        <v>122</v>
      </c>
      <c r="J60" s="108">
        <v>81</v>
      </c>
      <c r="K60" s="114" t="s">
        <v>49</v>
      </c>
      <c r="L60" s="94" t="s">
        <v>73</v>
      </c>
      <c r="M60" s="94">
        <v>77</v>
      </c>
      <c r="N60" s="137">
        <v>243</v>
      </c>
    </row>
    <row r="61" spans="1:14" ht="19.5" customHeight="1">
      <c r="A61" s="37" t="s">
        <v>57</v>
      </c>
      <c r="B61" s="54" t="s">
        <v>49</v>
      </c>
      <c r="C61" s="54">
        <v>258</v>
      </c>
      <c r="D61" s="54">
        <v>498</v>
      </c>
      <c r="E61" s="54">
        <v>779</v>
      </c>
      <c r="F61" s="54">
        <v>640</v>
      </c>
      <c r="G61" s="54">
        <v>395</v>
      </c>
      <c r="H61" s="54">
        <v>469</v>
      </c>
      <c r="I61" s="108" t="s">
        <v>73</v>
      </c>
      <c r="J61" s="108">
        <v>208</v>
      </c>
      <c r="K61" s="114" t="s">
        <v>49</v>
      </c>
      <c r="L61" s="94" t="s">
        <v>73</v>
      </c>
      <c r="M61" s="137">
        <v>0</v>
      </c>
      <c r="N61" s="137">
        <v>243</v>
      </c>
    </row>
    <row r="62" spans="1:14" ht="19.5" customHeight="1">
      <c r="A62" s="35" t="s">
        <v>58</v>
      </c>
      <c r="B62" s="54">
        <v>663</v>
      </c>
      <c r="C62" s="54">
        <v>43</v>
      </c>
      <c r="D62" s="54" t="s">
        <v>49</v>
      </c>
      <c r="E62" s="54">
        <v>45</v>
      </c>
      <c r="F62" s="54">
        <v>95</v>
      </c>
      <c r="G62" s="54" t="s">
        <v>49</v>
      </c>
      <c r="H62" s="54">
        <v>228</v>
      </c>
      <c r="I62" s="108">
        <v>339</v>
      </c>
      <c r="J62" s="108">
        <v>434</v>
      </c>
      <c r="K62" s="114">
        <v>768</v>
      </c>
      <c r="L62" s="90">
        <v>980</v>
      </c>
      <c r="M62" s="90">
        <v>618</v>
      </c>
      <c r="N62" s="90">
        <v>257</v>
      </c>
    </row>
    <row r="63" spans="1:14" ht="19.5" customHeight="1">
      <c r="A63" s="35" t="s">
        <v>59</v>
      </c>
      <c r="B63" s="54">
        <v>10380</v>
      </c>
      <c r="C63" s="54">
        <v>6016</v>
      </c>
      <c r="D63" s="54">
        <v>8759</v>
      </c>
      <c r="E63" s="54">
        <v>8139</v>
      </c>
      <c r="F63" s="54">
        <v>7781</v>
      </c>
      <c r="G63" s="54">
        <v>10079</v>
      </c>
      <c r="H63" s="54">
        <v>7009</v>
      </c>
      <c r="I63" s="108">
        <v>11322</v>
      </c>
      <c r="J63" s="108">
        <v>15589</v>
      </c>
      <c r="K63" s="114">
        <v>12534</v>
      </c>
      <c r="L63" s="90">
        <v>11428</v>
      </c>
      <c r="M63" s="90">
        <v>15997</v>
      </c>
      <c r="N63" s="90">
        <v>12574</v>
      </c>
    </row>
    <row r="64" spans="1:14" ht="19.5" customHeight="1">
      <c r="A64" s="37" t="s">
        <v>60</v>
      </c>
      <c r="B64" s="54">
        <v>856</v>
      </c>
      <c r="C64" s="54">
        <v>622</v>
      </c>
      <c r="D64" s="54">
        <v>920</v>
      </c>
      <c r="E64" s="54">
        <v>1015</v>
      </c>
      <c r="F64" s="54">
        <v>1136</v>
      </c>
      <c r="G64" s="54">
        <v>2167</v>
      </c>
      <c r="H64" s="54">
        <v>2338</v>
      </c>
      <c r="I64" s="108">
        <v>2665</v>
      </c>
      <c r="J64" s="108">
        <v>3913</v>
      </c>
      <c r="K64" s="114">
        <v>4756</v>
      </c>
      <c r="L64" s="90">
        <v>4427</v>
      </c>
      <c r="M64" s="90">
        <v>4751</v>
      </c>
      <c r="N64" s="90">
        <v>6450</v>
      </c>
    </row>
    <row r="65" spans="1:14" ht="19.5" customHeight="1">
      <c r="A65" s="35" t="s">
        <v>61</v>
      </c>
      <c r="B65" s="54">
        <v>335</v>
      </c>
      <c r="C65" s="54">
        <v>803</v>
      </c>
      <c r="D65" s="54">
        <v>753</v>
      </c>
      <c r="E65" s="54">
        <v>1014</v>
      </c>
      <c r="F65" s="54">
        <v>614</v>
      </c>
      <c r="G65" s="54">
        <v>1242</v>
      </c>
      <c r="H65" s="54">
        <v>1202</v>
      </c>
      <c r="I65" s="108">
        <v>2022</v>
      </c>
      <c r="J65" s="108">
        <v>857</v>
      </c>
      <c r="K65" s="114">
        <v>1534</v>
      </c>
      <c r="L65" s="90">
        <v>1109</v>
      </c>
      <c r="M65" s="90">
        <v>318</v>
      </c>
      <c r="N65" s="90">
        <v>467</v>
      </c>
    </row>
    <row r="66" spans="1:14" ht="19.5" customHeight="1">
      <c r="A66" s="35" t="s">
        <v>62</v>
      </c>
      <c r="B66" s="119"/>
      <c r="C66" s="119"/>
      <c r="D66" s="119"/>
      <c r="G66" s="72"/>
      <c r="I66" s="125"/>
      <c r="J66" s="108"/>
      <c r="L66" s="88"/>
      <c r="M66" s="88"/>
      <c r="N66" s="88"/>
    </row>
    <row r="67" spans="1:14" ht="19.5" customHeight="1">
      <c r="A67" s="35" t="s">
        <v>63</v>
      </c>
      <c r="B67" s="127">
        <v>1093</v>
      </c>
      <c r="C67" s="54">
        <v>460</v>
      </c>
      <c r="D67" s="54">
        <v>416</v>
      </c>
      <c r="E67" s="54">
        <v>174</v>
      </c>
      <c r="F67" s="54">
        <v>368</v>
      </c>
      <c r="G67" s="114">
        <v>367</v>
      </c>
      <c r="H67" s="114">
        <v>17</v>
      </c>
      <c r="I67" s="114">
        <v>698</v>
      </c>
      <c r="J67" s="108">
        <v>1041</v>
      </c>
      <c r="K67" s="114">
        <v>1173</v>
      </c>
      <c r="L67" s="90">
        <v>1222</v>
      </c>
      <c r="M67" s="90">
        <v>1969</v>
      </c>
      <c r="N67" s="90">
        <v>1763</v>
      </c>
    </row>
    <row r="68" spans="1:14" ht="19.5" customHeight="1">
      <c r="A68" s="35" t="s">
        <v>64</v>
      </c>
      <c r="B68" s="54">
        <v>10770</v>
      </c>
      <c r="C68" s="54">
        <v>9133</v>
      </c>
      <c r="D68" s="54">
        <v>9108</v>
      </c>
      <c r="E68" s="127">
        <v>5879</v>
      </c>
      <c r="F68" s="127">
        <v>8935</v>
      </c>
      <c r="G68" s="54">
        <v>9045</v>
      </c>
      <c r="H68" s="114">
        <v>9833</v>
      </c>
      <c r="I68" s="114">
        <v>13954</v>
      </c>
      <c r="J68" s="108">
        <v>13398</v>
      </c>
      <c r="K68" s="114">
        <v>13342</v>
      </c>
      <c r="L68" s="90">
        <v>11999</v>
      </c>
      <c r="M68" s="90">
        <v>10743</v>
      </c>
      <c r="N68" s="90">
        <v>12071</v>
      </c>
    </row>
    <row r="69" spans="1:14" ht="19.5" customHeight="1">
      <c r="A69" s="35" t="s">
        <v>65</v>
      </c>
      <c r="B69" s="54">
        <v>7209</v>
      </c>
      <c r="C69" s="54">
        <v>7894</v>
      </c>
      <c r="D69" s="54">
        <v>5703</v>
      </c>
      <c r="E69" s="54">
        <v>5235</v>
      </c>
      <c r="F69" s="54">
        <v>6336</v>
      </c>
      <c r="G69" s="127">
        <v>6503</v>
      </c>
      <c r="H69" s="54">
        <v>6928</v>
      </c>
      <c r="I69" s="114">
        <v>12373</v>
      </c>
      <c r="J69" s="108">
        <v>8682</v>
      </c>
      <c r="K69" s="114">
        <v>10545</v>
      </c>
      <c r="L69" s="90">
        <v>10336</v>
      </c>
      <c r="M69" s="90">
        <v>11615</v>
      </c>
      <c r="N69" s="90">
        <v>12271</v>
      </c>
    </row>
    <row r="70" spans="1:14" ht="19.5" customHeight="1">
      <c r="A70" s="35" t="s">
        <v>66</v>
      </c>
      <c r="B70" s="54">
        <v>2045</v>
      </c>
      <c r="C70" s="54">
        <v>1532</v>
      </c>
      <c r="D70" s="54">
        <v>549</v>
      </c>
      <c r="E70" s="54">
        <v>1879</v>
      </c>
      <c r="F70" s="54">
        <v>1717</v>
      </c>
      <c r="G70" s="54">
        <v>2611</v>
      </c>
      <c r="H70" s="127">
        <v>3075</v>
      </c>
      <c r="I70" s="108">
        <v>2263</v>
      </c>
      <c r="J70" s="108">
        <v>2806</v>
      </c>
      <c r="K70" s="114">
        <v>3074</v>
      </c>
      <c r="L70" s="90">
        <v>2312</v>
      </c>
      <c r="M70" s="90">
        <v>2317</v>
      </c>
      <c r="N70" s="90">
        <v>1650</v>
      </c>
    </row>
    <row r="71" spans="1:14" ht="19.5" customHeight="1">
      <c r="A71" s="35" t="s">
        <v>67</v>
      </c>
      <c r="B71" s="54">
        <v>369</v>
      </c>
      <c r="C71" s="54">
        <v>122</v>
      </c>
      <c r="D71" s="54" t="s">
        <v>49</v>
      </c>
      <c r="E71" s="54">
        <v>404</v>
      </c>
      <c r="F71" s="54">
        <v>264</v>
      </c>
      <c r="G71" s="54">
        <v>198</v>
      </c>
      <c r="H71" s="54">
        <v>57</v>
      </c>
      <c r="I71" s="108">
        <v>268</v>
      </c>
      <c r="J71" s="108">
        <v>319</v>
      </c>
      <c r="K71" s="114">
        <v>665</v>
      </c>
      <c r="L71" s="90">
        <v>150</v>
      </c>
      <c r="M71" s="90">
        <v>94</v>
      </c>
      <c r="N71" s="90">
        <v>97</v>
      </c>
    </row>
    <row r="72" spans="1:14" ht="19.5" customHeight="1">
      <c r="A72" s="38" t="s">
        <v>42</v>
      </c>
      <c r="B72" s="128">
        <f aca="true" t="shared" si="2" ref="B72:M72">SUM(B57:B71)</f>
        <v>1817272</v>
      </c>
      <c r="C72" s="128">
        <f t="shared" si="2"/>
        <v>1680998</v>
      </c>
      <c r="D72" s="128">
        <f t="shared" si="2"/>
        <v>1481438</v>
      </c>
      <c r="E72" s="128">
        <f t="shared" si="2"/>
        <v>1429858</v>
      </c>
      <c r="F72" s="128">
        <f t="shared" si="2"/>
        <v>1512616</v>
      </c>
      <c r="G72" s="128">
        <f t="shared" si="2"/>
        <v>1678879</v>
      </c>
      <c r="H72" s="128">
        <f t="shared" si="2"/>
        <v>1684432</v>
      </c>
      <c r="I72" s="128">
        <f t="shared" si="2"/>
        <v>1720694</v>
      </c>
      <c r="J72" s="128">
        <f t="shared" si="2"/>
        <v>1711777</v>
      </c>
      <c r="K72" s="128">
        <f t="shared" si="2"/>
        <v>1698483</v>
      </c>
      <c r="L72" s="128">
        <f t="shared" si="2"/>
        <v>1681649</v>
      </c>
      <c r="M72" s="128">
        <f t="shared" si="2"/>
        <v>1732469</v>
      </c>
      <c r="N72" s="93">
        <f>SUM(N57:N71)</f>
        <v>1731379</v>
      </c>
    </row>
    <row r="73" spans="1:11" ht="7.5" customHeight="1">
      <c r="A73" s="38"/>
      <c r="B73" s="128"/>
      <c r="C73" s="128"/>
      <c r="D73" s="128"/>
      <c r="E73" s="128"/>
      <c r="F73" s="128"/>
      <c r="G73" s="128"/>
      <c r="H73" s="128"/>
      <c r="I73" s="129"/>
      <c r="J73" s="108"/>
      <c r="K73" s="122"/>
    </row>
    <row r="74" spans="1:14" s="80" customFormat="1" ht="19.5" customHeight="1">
      <c r="A74" s="70"/>
      <c r="B74" s="54"/>
      <c r="C74" s="54"/>
      <c r="D74" s="54"/>
      <c r="E74" s="54"/>
      <c r="F74" s="54"/>
      <c r="G74" s="54"/>
      <c r="H74" s="54"/>
      <c r="I74" s="129"/>
      <c r="J74" s="108"/>
      <c r="K74" s="134"/>
      <c r="L74" s="107"/>
      <c r="N74" s="107"/>
    </row>
    <row r="75" spans="1:14" s="80" customFormat="1" ht="24" customHeight="1">
      <c r="A75" s="33" t="s">
        <v>35</v>
      </c>
      <c r="B75" s="54"/>
      <c r="C75" s="54"/>
      <c r="D75" s="54"/>
      <c r="E75" s="54"/>
      <c r="F75" s="54"/>
      <c r="G75" s="54"/>
      <c r="H75" s="54"/>
      <c r="I75" s="129"/>
      <c r="J75" s="108"/>
      <c r="K75" s="134"/>
      <c r="L75" s="107"/>
      <c r="M75" s="107"/>
      <c r="N75" s="107"/>
    </row>
    <row r="76" spans="1:13" s="80" customFormat="1" ht="7.5" customHeight="1">
      <c r="A76" s="33"/>
      <c r="B76" s="54"/>
      <c r="C76" s="54"/>
      <c r="D76" s="54"/>
      <c r="E76" s="54"/>
      <c r="F76" s="54"/>
      <c r="G76" s="54"/>
      <c r="H76" s="54"/>
      <c r="I76" s="108"/>
      <c r="J76" s="108"/>
      <c r="K76" s="134"/>
      <c r="M76" s="107"/>
    </row>
    <row r="77" spans="1:14" ht="16.5" customHeight="1">
      <c r="A77" s="35" t="s">
        <v>36</v>
      </c>
      <c r="B77" s="54">
        <v>7251</v>
      </c>
      <c r="C77" s="54">
        <v>7359</v>
      </c>
      <c r="D77" s="54">
        <v>5060</v>
      </c>
      <c r="E77" s="54">
        <v>5170</v>
      </c>
      <c r="F77" s="54">
        <f>1663+3944</f>
        <v>5607</v>
      </c>
      <c r="G77" s="54">
        <v>7134</v>
      </c>
      <c r="H77" s="54">
        <v>7081</v>
      </c>
      <c r="I77" s="108">
        <v>10315</v>
      </c>
      <c r="J77" s="108">
        <v>6261</v>
      </c>
      <c r="K77" s="114">
        <v>6586</v>
      </c>
      <c r="L77" s="90">
        <v>7755</v>
      </c>
      <c r="M77" s="90">
        <v>9247</v>
      </c>
      <c r="N77" s="90">
        <v>7235</v>
      </c>
    </row>
    <row r="78" spans="1:14" ht="19.5" customHeight="1">
      <c r="A78" s="35" t="s">
        <v>37</v>
      </c>
      <c r="B78" s="54">
        <v>1757</v>
      </c>
      <c r="C78" s="54">
        <v>89</v>
      </c>
      <c r="D78" s="54">
        <v>260</v>
      </c>
      <c r="E78" s="54">
        <v>44</v>
      </c>
      <c r="F78" s="54">
        <v>471</v>
      </c>
      <c r="G78" s="54">
        <v>277</v>
      </c>
      <c r="H78" s="54">
        <v>186</v>
      </c>
      <c r="I78" s="108">
        <v>236</v>
      </c>
      <c r="J78" s="108">
        <v>534</v>
      </c>
      <c r="K78" s="114">
        <v>245</v>
      </c>
      <c r="L78" s="90">
        <v>537</v>
      </c>
      <c r="M78" s="138">
        <v>0</v>
      </c>
      <c r="N78" s="138">
        <v>358</v>
      </c>
    </row>
    <row r="79" spans="1:14" ht="19.5" customHeight="1">
      <c r="A79" s="35" t="s">
        <v>38</v>
      </c>
      <c r="B79" s="54">
        <v>144148</v>
      </c>
      <c r="C79" s="54">
        <v>118384</v>
      </c>
      <c r="D79" s="54">
        <v>91568</v>
      </c>
      <c r="E79" s="54">
        <v>100654</v>
      </c>
      <c r="F79" s="54">
        <v>116870</v>
      </c>
      <c r="G79" s="54">
        <v>121216</v>
      </c>
      <c r="H79" s="54">
        <v>90396</v>
      </c>
      <c r="I79" s="108">
        <v>112514</v>
      </c>
      <c r="J79" s="108">
        <v>133686</v>
      </c>
      <c r="K79" s="114">
        <v>136550</v>
      </c>
      <c r="L79" s="90">
        <v>103501</v>
      </c>
      <c r="M79" s="90">
        <v>111734</v>
      </c>
      <c r="N79" s="90">
        <v>94293</v>
      </c>
    </row>
    <row r="80" spans="1:14" ht="19.5" customHeight="1">
      <c r="A80" s="35" t="s">
        <v>39</v>
      </c>
      <c r="B80" s="54">
        <v>1656603</v>
      </c>
      <c r="C80" s="54">
        <v>1547203</v>
      </c>
      <c r="D80" s="54">
        <v>1376542</v>
      </c>
      <c r="E80" s="54">
        <v>1320195</v>
      </c>
      <c r="F80" s="54">
        <v>1383637</v>
      </c>
      <c r="G80" s="54">
        <v>1545277</v>
      </c>
      <c r="H80" s="54">
        <v>1579749</v>
      </c>
      <c r="I80" s="108">
        <v>1589537</v>
      </c>
      <c r="J80" s="108">
        <v>1563505</v>
      </c>
      <c r="K80" s="114">
        <v>1546189</v>
      </c>
      <c r="L80" s="90">
        <v>1562371</v>
      </c>
      <c r="M80" s="90">
        <v>1604941</v>
      </c>
      <c r="N80" s="90">
        <v>1622616</v>
      </c>
    </row>
    <row r="81" spans="1:14" ht="19.5" customHeight="1">
      <c r="A81" s="37" t="s">
        <v>40</v>
      </c>
      <c r="B81" s="54">
        <v>7294</v>
      </c>
      <c r="C81" s="54">
        <v>7963</v>
      </c>
      <c r="D81" s="54">
        <v>8008</v>
      </c>
      <c r="E81" s="54">
        <v>3795</v>
      </c>
      <c r="F81" s="54">
        <f>5608+423</f>
        <v>6031</v>
      </c>
      <c r="G81" s="54">
        <v>4975</v>
      </c>
      <c r="H81" s="54">
        <v>7020</v>
      </c>
      <c r="I81" s="108">
        <v>8092</v>
      </c>
      <c r="J81" s="108">
        <v>7791</v>
      </c>
      <c r="K81" s="114">
        <v>8913</v>
      </c>
      <c r="L81" s="90">
        <v>7485</v>
      </c>
      <c r="M81" s="90">
        <v>6547</v>
      </c>
      <c r="N81" s="90">
        <v>6634</v>
      </c>
    </row>
    <row r="82" spans="1:14" ht="19.5" customHeight="1">
      <c r="A82" s="37" t="s">
        <v>41</v>
      </c>
      <c r="B82" s="54">
        <v>219</v>
      </c>
      <c r="C82" s="54" t="s">
        <v>73</v>
      </c>
      <c r="D82" s="54" t="s">
        <v>49</v>
      </c>
      <c r="E82" s="108" t="s">
        <v>73</v>
      </c>
      <c r="F82" s="108" t="s">
        <v>49</v>
      </c>
      <c r="G82" s="108" t="s">
        <v>49</v>
      </c>
      <c r="H82" s="54" t="s">
        <v>49</v>
      </c>
      <c r="I82" s="125" t="s">
        <v>49</v>
      </c>
      <c r="J82" s="108" t="s">
        <v>49</v>
      </c>
      <c r="K82" s="114"/>
      <c r="L82" s="94" t="s">
        <v>49</v>
      </c>
      <c r="M82" s="137">
        <v>0</v>
      </c>
      <c r="N82" s="94" t="s">
        <v>49</v>
      </c>
    </row>
    <row r="83" spans="1:14" ht="5.25" customHeight="1">
      <c r="A83" s="35"/>
      <c r="B83" s="54"/>
      <c r="C83" s="54"/>
      <c r="D83" s="54"/>
      <c r="E83" s="54"/>
      <c r="F83" s="54"/>
      <c r="G83" s="54"/>
      <c r="H83" s="54"/>
      <c r="I83" s="108"/>
      <c r="J83" s="108"/>
      <c r="L83" s="107"/>
      <c r="M83" s="107"/>
      <c r="N83" s="107"/>
    </row>
    <row r="84" spans="1:15" ht="19.5" customHeight="1">
      <c r="A84" s="38" t="s">
        <v>42</v>
      </c>
      <c r="B84" s="128">
        <f>SUM(B77:B83)</f>
        <v>1817272</v>
      </c>
      <c r="C84" s="128">
        <f>SUM(C77:C83)</f>
        <v>1680998</v>
      </c>
      <c r="D84" s="128">
        <f>SUM(D77:D83)</f>
        <v>1481438</v>
      </c>
      <c r="E84" s="128">
        <f aca="true" t="shared" si="3" ref="E84:K84">SUM(E77:E83)</f>
        <v>1429858</v>
      </c>
      <c r="F84" s="128">
        <f t="shared" si="3"/>
        <v>1512616</v>
      </c>
      <c r="G84" s="128">
        <f t="shared" si="3"/>
        <v>1678879</v>
      </c>
      <c r="H84" s="128">
        <f t="shared" si="3"/>
        <v>1684432</v>
      </c>
      <c r="I84" s="128">
        <f t="shared" si="3"/>
        <v>1720694</v>
      </c>
      <c r="J84" s="128">
        <f t="shared" si="3"/>
        <v>1711777</v>
      </c>
      <c r="K84" s="128">
        <f t="shared" si="3"/>
        <v>1698483</v>
      </c>
      <c r="L84" s="128">
        <f>SUM(L77:L83)</f>
        <v>1681649</v>
      </c>
      <c r="M84" s="93">
        <f>SUM(M77:M83)</f>
        <v>1732469</v>
      </c>
      <c r="N84" s="93">
        <f>SUM(N77:N83)</f>
        <v>1731136</v>
      </c>
      <c r="O84" s="128">
        <f>SUM(O77:O83)</f>
        <v>0</v>
      </c>
    </row>
    <row r="85" spans="1:11" ht="19.5" customHeight="1">
      <c r="A85" s="70"/>
      <c r="B85" s="119"/>
      <c r="C85" s="119"/>
      <c r="E85" s="130"/>
      <c r="F85" s="130"/>
      <c r="G85" s="118"/>
      <c r="H85" s="119"/>
      <c r="I85" s="119"/>
      <c r="J85" s="119"/>
      <c r="K85" s="106"/>
    </row>
    <row r="86" spans="1:11" s="80" customFormat="1" ht="19.5" customHeight="1">
      <c r="A86" s="70"/>
      <c r="B86" s="119"/>
      <c r="C86" s="119"/>
      <c r="D86" s="119"/>
      <c r="E86" s="131"/>
      <c r="F86" s="131"/>
      <c r="G86" s="114"/>
      <c r="H86" s="72"/>
      <c r="I86" s="72"/>
      <c r="J86" s="72"/>
      <c r="K86" s="132"/>
    </row>
    <row r="87" spans="1:11" ht="15.75" customHeight="1">
      <c r="A87" s="83"/>
      <c r="B87" s="133"/>
      <c r="C87" s="133"/>
      <c r="D87" s="133"/>
      <c r="E87" s="130"/>
      <c r="K87" s="119"/>
    </row>
    <row r="88" spans="1:4" ht="15.75" customHeight="1">
      <c r="A88" s="76"/>
      <c r="B88" s="135"/>
      <c r="C88" s="135"/>
      <c r="D88" s="135"/>
    </row>
    <row r="89" spans="1:4" ht="15.75" customHeight="1">
      <c r="A89" s="76"/>
      <c r="B89" s="135"/>
      <c r="C89" s="135"/>
      <c r="D89" s="135"/>
    </row>
    <row r="90" spans="1:4" ht="10.5" customHeight="1">
      <c r="A90" s="86" t="s">
        <v>68</v>
      </c>
      <c r="B90" s="135"/>
      <c r="C90" s="135"/>
      <c r="D90" s="135"/>
    </row>
    <row r="91" spans="1:4" ht="10.5" customHeight="1">
      <c r="A91" s="87" t="s">
        <v>43</v>
      </c>
      <c r="B91" s="135"/>
      <c r="C91" s="135"/>
      <c r="D91" s="135"/>
    </row>
    <row r="92" spans="2:4" ht="12.75">
      <c r="B92" s="108"/>
      <c r="C92" s="108"/>
      <c r="D92" s="108"/>
    </row>
    <row r="93" spans="2:4" ht="12.75">
      <c r="B93" s="108"/>
      <c r="C93" s="108"/>
      <c r="D93" s="108"/>
    </row>
    <row r="94" spans="2:4" ht="12.75">
      <c r="B94" s="108"/>
      <c r="C94" s="108"/>
      <c r="D94" s="108"/>
    </row>
    <row r="95" spans="2:4" ht="12.75">
      <c r="B95" s="108"/>
      <c r="C95" s="108"/>
      <c r="D95" s="108"/>
    </row>
    <row r="96" spans="2:4" ht="12.75">
      <c r="B96" s="108"/>
      <c r="C96" s="108"/>
      <c r="D96" s="108"/>
    </row>
    <row r="97" spans="2:4" ht="12.75">
      <c r="B97" s="108"/>
      <c r="C97" s="108"/>
      <c r="D97" s="108"/>
    </row>
    <row r="98" spans="2:4" ht="12.75">
      <c r="B98" s="108"/>
      <c r="C98" s="108"/>
      <c r="D98" s="108"/>
    </row>
    <row r="99" spans="2:4" ht="12.75">
      <c r="B99" s="108"/>
      <c r="C99" s="108"/>
      <c r="D99" s="108"/>
    </row>
    <row r="100" spans="2:4" ht="12.75">
      <c r="B100" s="108"/>
      <c r="C100" s="108"/>
      <c r="D100" s="108"/>
    </row>
    <row r="101" spans="2:4" ht="12.75">
      <c r="B101" s="108"/>
      <c r="C101" s="108"/>
      <c r="D101" s="108"/>
    </row>
  </sheetData>
  <sheetProtection/>
  <printOptions/>
  <pageMargins left="0.3937007874015748" right="1.5748031496062993" top="0.3937007874015748" bottom="1.968503937007874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 </cp:lastModifiedBy>
  <dcterms:created xsi:type="dcterms:W3CDTF">2003-05-16T16:47:33Z</dcterms:created>
  <dcterms:modified xsi:type="dcterms:W3CDTF">2013-03-28T11:49:06Z</dcterms:modified>
  <cp:category/>
  <cp:version/>
  <cp:contentType/>
  <cp:contentStatus/>
</cp:coreProperties>
</file>