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5674D3D5-E492-470C-BD02-51958FE5F504}" xr6:coauthVersionLast="47" xr6:coauthVersionMax="47" xr10:uidLastSave="{00000000-0000-0000-0000-000000000000}"/>
  <bookViews>
    <workbookView xWindow="-120" yWindow="-120" windowWidth="20730" windowHeight="11040" xr2:uid="{B537BAEB-7DA1-4009-90D3-7237569D4F63}"/>
  </bookViews>
  <sheets>
    <sheet name="حصرالنتيجة العامة(جدول تركيبي)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K19" i="1" s="1"/>
  <c r="J16" i="1"/>
  <c r="J19" i="1" s="1"/>
  <c r="I16" i="1"/>
  <c r="I19" i="1" s="1"/>
  <c r="H16" i="1"/>
  <c r="H19" i="1" s="1"/>
  <c r="G16" i="1"/>
  <c r="G19" i="1" s="1"/>
  <c r="F16" i="1"/>
  <c r="F19" i="1" s="1"/>
  <c r="E16" i="1"/>
  <c r="E19" i="1" s="1"/>
  <c r="D16" i="1"/>
  <c r="D19" i="1" s="1"/>
  <c r="D21" i="1" l="1"/>
  <c r="D20" i="1"/>
</calcChain>
</file>

<file path=xl/sharedStrings.xml><?xml version="1.0" encoding="utf-8"?>
<sst xmlns="http://schemas.openxmlformats.org/spreadsheetml/2006/main" count="23" uniqueCount="23">
  <si>
    <r>
      <t xml:space="preserve">حصرالنتيجة العامة لميزانية 2024 </t>
    </r>
    <r>
      <rPr>
        <b/>
        <sz val="16"/>
        <color indexed="8"/>
        <rFont val="Calibri"/>
        <family val="2"/>
      </rPr>
      <t>(الجدول التركيبي)</t>
    </r>
    <r>
      <rPr>
        <b/>
        <sz val="26"/>
        <color indexed="8"/>
        <rFont val="Calibri"/>
        <family val="2"/>
      </rPr>
      <t xml:space="preserve">  </t>
    </r>
  </si>
  <si>
    <t>طبقا للمواد 171,172,203 و 204 من القانون التنظيمي 113.14 والمرسوم رقم 2.17.287 الصادرفي 09 يونيو 2017</t>
  </si>
  <si>
    <t xml:space="preserve">بيان </t>
  </si>
  <si>
    <t>الــــــمــــداخـــــيـــل</t>
  </si>
  <si>
    <t>الــنــــفـــــقـــــات</t>
  </si>
  <si>
    <t xml:space="preserve">تقديرات الميزانية </t>
  </si>
  <si>
    <t>الصافي من المداخيل المقررة</t>
  </si>
  <si>
    <t>المداخيل المقبوضة</t>
  </si>
  <si>
    <r>
      <rPr>
        <b/>
        <sz val="10"/>
        <color indexed="8"/>
        <rFont val="Calibri"/>
        <family val="2"/>
      </rPr>
      <t>مجموع الاعتمادات المفتوحة</t>
    </r>
    <r>
      <rPr>
        <b/>
        <sz val="11"/>
        <color indexed="8"/>
        <rFont val="Calibri"/>
        <family val="2"/>
      </rPr>
      <t xml:space="preserve"> </t>
    </r>
  </si>
  <si>
    <t>المصاريف الملتزم بها</t>
  </si>
  <si>
    <t>الحوالات الصادرة والمؤشر عليها</t>
  </si>
  <si>
    <t>اعتمادات ترحل</t>
  </si>
  <si>
    <t>اعتمادات تلغى</t>
  </si>
  <si>
    <t xml:space="preserve">مجموع  الميزانية                                            </t>
  </si>
  <si>
    <t xml:space="preserve">مجموع  الحسابات الخصوصية                                           </t>
  </si>
  <si>
    <t xml:space="preserve">مجموع  الميزانيات الملحقة                                        </t>
  </si>
  <si>
    <t xml:space="preserve">المجموع العام                                      </t>
  </si>
  <si>
    <t xml:space="preserve">الفائض الحقيقي الخام                                 </t>
  </si>
  <si>
    <t xml:space="preserve">الفائض الحقيقي الصافي                                  </t>
  </si>
  <si>
    <t>أيت ملول في: .........................................................</t>
  </si>
  <si>
    <t>أيت ملول في : .................................</t>
  </si>
  <si>
    <t>الآمر بالصرف</t>
  </si>
  <si>
    <t>تأشيرة الخازن الإقليمي لانزكان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</si>
</sst>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6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right" vertical="center" wrapText="1"/>
    </xf>
    <xf numFmtId="0" fontId="11" fillId="4" borderId="12" xfId="0" applyFont="1" applyFill="1" applyBorder="1" applyAlignment="1">
      <alignment horizontal="right" vertical="center" wrapText="1"/>
    </xf>
    <xf numFmtId="4" fontId="12" fillId="4" borderId="10" xfId="0" applyNumberFormat="1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right" vertical="center" wrapText="1"/>
    </xf>
    <xf numFmtId="0" fontId="11" fillId="5" borderId="11" xfId="0" applyFont="1" applyFill="1" applyBorder="1" applyAlignment="1">
      <alignment horizontal="right" vertical="center" wrapText="1"/>
    </xf>
    <xf numFmtId="0" fontId="11" fillId="5" borderId="12" xfId="0" applyFont="1" applyFill="1" applyBorder="1" applyAlignment="1">
      <alignment horizontal="right" vertical="center" wrapText="1"/>
    </xf>
    <xf numFmtId="4" fontId="7" fillId="5" borderId="10" xfId="0" applyNumberFormat="1" applyFont="1" applyFill="1" applyBorder="1" applyAlignment="1">
      <alignment horizontal="center" vertical="center" wrapText="1"/>
    </xf>
    <xf numFmtId="4" fontId="7" fillId="5" borderId="11" xfId="0" applyNumberFormat="1" applyFont="1" applyFill="1" applyBorder="1" applyAlignment="1">
      <alignment horizontal="center" vertical="center" wrapText="1"/>
    </xf>
    <xf numFmtId="4" fontId="7" fillId="5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809625</xdr:colOff>
      <xdr:row>0</xdr:row>
      <xdr:rowOff>66675</xdr:rowOff>
    </xdr:from>
    <xdr:to>
      <xdr:col>11</xdr:col>
      <xdr:colOff>0</xdr:colOff>
      <xdr:row>6</xdr:row>
      <xdr:rowOff>28575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186DCC7-BDAE-42A6-B406-43A0BCF18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0" y="66675"/>
          <a:ext cx="11906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85725</xdr:rowOff>
    </xdr:from>
    <xdr:to>
      <xdr:col>4</xdr:col>
      <xdr:colOff>47623</xdr:colOff>
      <xdr:row>7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08FDF53-16D9-4F3E-B370-807C64EC4B95}"/>
            </a:ext>
          </a:extLst>
        </xdr:cNvPr>
        <xdr:cNvSpPr txBox="1"/>
      </xdr:nvSpPr>
      <xdr:spPr>
        <a:xfrm>
          <a:off x="193643252" y="85725"/>
          <a:ext cx="2514598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1000" b="1">
              <a:cs typeface="+mj-cs"/>
            </a:rPr>
            <a:t> </a:t>
          </a:r>
          <a:endParaRPr lang="fr-FR" sz="1000" b="1">
            <a:cs typeface="+mj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10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100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 </a:t>
          </a:r>
        </a:p>
        <a:p>
          <a:pPr algn="ctr" rtl="1"/>
          <a:endParaRPr lang="ar-MA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StagePFEADD\Taches\tache7\&#1575;&#1604;&#1576;&#1610;&#1575;&#1606;&#1575;&#1578;%20&#1575;&#1604;&#1605;&#1575;&#1604;&#1610;&#1577;%20&#1604;&#1587;&#1606;&#1577;%202024.xls" TargetMode="External"/><Relationship Id="rId1" Type="http://schemas.openxmlformats.org/officeDocument/2006/relationships/externalLinkPath" Target="/Users/PC/Desktop/StagePFEADD/Taches/tache7/&#1575;&#1604;&#1576;&#1610;&#1575;&#1606;&#1575;&#1578;%20&#1575;&#1604;&#1605;&#1575;&#1604;&#1610;&#1577;%20&#1604;&#1587;&#1606;&#1577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قائمة الموارد المالية"/>
      <sheetName val="بيان ت مداخيل التسيير "/>
      <sheetName val="بيان ت م تجهيز مداخيل"/>
      <sheetName val="بيان -ت -حسابات خ مداخيل"/>
      <sheetName val=" بيان تنفيد مصاريف التسيير"/>
      <sheetName val=" بيان تنفيد مصاريف التجهيز "/>
      <sheetName val="قائمة مصاريف التسيير"/>
      <sheetName val="قائمة مصاريف التجهيز"/>
      <sheetName val="بيان تنفيد مصاريف ح, الخصوصية "/>
      <sheetName val="بيان  الحسابات خ المصاريف"/>
      <sheetName val="قائمة القروض"/>
      <sheetName val="الاعانات والمنح المالية"/>
      <sheetName val="بيان الميزانيات الملحقة"/>
      <sheetName val="حصر النتيجة العامة (المداخيل)"/>
      <sheetName val="حصرالنتيجة العامة(جدول تركيبي)"/>
      <sheetName val="حصر النتيجة العامة  (المصاريف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5">
          <cell r="D35">
            <v>189134505.66</v>
          </cell>
          <cell r="F35">
            <v>579974720.7700001</v>
          </cell>
          <cell r="H35">
            <v>335204338.27999997</v>
          </cell>
        </row>
        <row r="42">
          <cell r="D42">
            <v>6352000</v>
          </cell>
          <cell r="F42">
            <v>10063309.93</v>
          </cell>
        </row>
        <row r="43">
          <cell r="D43">
            <v>0</v>
          </cell>
          <cell r="F43">
            <v>0</v>
          </cell>
        </row>
      </sheetData>
      <sheetData sheetId="14"/>
      <sheetData sheetId="15">
        <row r="24">
          <cell r="H24">
            <v>0</v>
          </cell>
        </row>
        <row r="30">
          <cell r="D30">
            <v>344901998.27999997</v>
          </cell>
          <cell r="E30">
            <v>260336497.19999999</v>
          </cell>
          <cell r="F30">
            <v>192979409.61000001</v>
          </cell>
          <cell r="G30">
            <v>135614673.38</v>
          </cell>
        </row>
        <row r="37">
          <cell r="D37">
            <v>10063309.93</v>
          </cell>
          <cell r="E37">
            <v>6971322.54</v>
          </cell>
          <cell r="F37">
            <v>6361000</v>
          </cell>
          <cell r="G37">
            <v>3702309.93</v>
          </cell>
          <cell r="H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F3F8B-D0B9-4B21-B81C-8888BDCFAC55}">
  <sheetPr>
    <tabColor rgb="FF7030A0"/>
  </sheetPr>
  <dimension ref="A1:L29"/>
  <sheetViews>
    <sheetView rightToLeft="1" tabSelected="1" zoomScaleNormal="100" workbookViewId="0">
      <selection activeCell="H18" sqref="H18"/>
    </sheetView>
  </sheetViews>
  <sheetFormatPr baseColWidth="10" defaultRowHeight="15" x14ac:dyDescent="0.25"/>
  <cols>
    <col min="1" max="1" width="11.42578125" style="2"/>
    <col min="2" max="2" width="7.42578125" style="2" customWidth="1"/>
    <col min="3" max="3" width="4.42578125" style="2" customWidth="1"/>
    <col min="4" max="11" width="15" style="2" customWidth="1"/>
    <col min="12" max="12" width="11.42578125" style="2"/>
    <col min="258" max="258" width="7.42578125" customWidth="1"/>
    <col min="259" max="259" width="4.42578125" customWidth="1"/>
    <col min="260" max="267" width="15" customWidth="1"/>
    <col min="514" max="514" width="7.42578125" customWidth="1"/>
    <col min="515" max="515" width="4.42578125" customWidth="1"/>
    <col min="516" max="523" width="15" customWidth="1"/>
    <col min="770" max="770" width="7.42578125" customWidth="1"/>
    <col min="771" max="771" width="4.42578125" customWidth="1"/>
    <col min="772" max="779" width="15" customWidth="1"/>
    <col min="1026" max="1026" width="7.42578125" customWidth="1"/>
    <col min="1027" max="1027" width="4.42578125" customWidth="1"/>
    <col min="1028" max="1035" width="15" customWidth="1"/>
    <col min="1282" max="1282" width="7.42578125" customWidth="1"/>
    <col min="1283" max="1283" width="4.42578125" customWidth="1"/>
    <col min="1284" max="1291" width="15" customWidth="1"/>
    <col min="1538" max="1538" width="7.42578125" customWidth="1"/>
    <col min="1539" max="1539" width="4.42578125" customWidth="1"/>
    <col min="1540" max="1547" width="15" customWidth="1"/>
    <col min="1794" max="1794" width="7.42578125" customWidth="1"/>
    <col min="1795" max="1795" width="4.42578125" customWidth="1"/>
    <col min="1796" max="1803" width="15" customWidth="1"/>
    <col min="2050" max="2050" width="7.42578125" customWidth="1"/>
    <col min="2051" max="2051" width="4.42578125" customWidth="1"/>
    <col min="2052" max="2059" width="15" customWidth="1"/>
    <col min="2306" max="2306" width="7.42578125" customWidth="1"/>
    <col min="2307" max="2307" width="4.42578125" customWidth="1"/>
    <col min="2308" max="2315" width="15" customWidth="1"/>
    <col min="2562" max="2562" width="7.42578125" customWidth="1"/>
    <col min="2563" max="2563" width="4.42578125" customWidth="1"/>
    <col min="2564" max="2571" width="15" customWidth="1"/>
    <col min="2818" max="2818" width="7.42578125" customWidth="1"/>
    <col min="2819" max="2819" width="4.42578125" customWidth="1"/>
    <col min="2820" max="2827" width="15" customWidth="1"/>
    <col min="3074" max="3074" width="7.42578125" customWidth="1"/>
    <col min="3075" max="3075" width="4.42578125" customWidth="1"/>
    <col min="3076" max="3083" width="15" customWidth="1"/>
    <col min="3330" max="3330" width="7.42578125" customWidth="1"/>
    <col min="3331" max="3331" width="4.42578125" customWidth="1"/>
    <col min="3332" max="3339" width="15" customWidth="1"/>
    <col min="3586" max="3586" width="7.42578125" customWidth="1"/>
    <col min="3587" max="3587" width="4.42578125" customWidth="1"/>
    <col min="3588" max="3595" width="15" customWidth="1"/>
    <col min="3842" max="3842" width="7.42578125" customWidth="1"/>
    <col min="3843" max="3843" width="4.42578125" customWidth="1"/>
    <col min="3844" max="3851" width="15" customWidth="1"/>
    <col min="4098" max="4098" width="7.42578125" customWidth="1"/>
    <col min="4099" max="4099" width="4.42578125" customWidth="1"/>
    <col min="4100" max="4107" width="15" customWidth="1"/>
    <col min="4354" max="4354" width="7.42578125" customWidth="1"/>
    <col min="4355" max="4355" width="4.42578125" customWidth="1"/>
    <col min="4356" max="4363" width="15" customWidth="1"/>
    <col min="4610" max="4610" width="7.42578125" customWidth="1"/>
    <col min="4611" max="4611" width="4.42578125" customWidth="1"/>
    <col min="4612" max="4619" width="15" customWidth="1"/>
    <col min="4866" max="4866" width="7.42578125" customWidth="1"/>
    <col min="4867" max="4867" width="4.42578125" customWidth="1"/>
    <col min="4868" max="4875" width="15" customWidth="1"/>
    <col min="5122" max="5122" width="7.42578125" customWidth="1"/>
    <col min="5123" max="5123" width="4.42578125" customWidth="1"/>
    <col min="5124" max="5131" width="15" customWidth="1"/>
    <col min="5378" max="5378" width="7.42578125" customWidth="1"/>
    <col min="5379" max="5379" width="4.42578125" customWidth="1"/>
    <col min="5380" max="5387" width="15" customWidth="1"/>
    <col min="5634" max="5634" width="7.42578125" customWidth="1"/>
    <col min="5635" max="5635" width="4.42578125" customWidth="1"/>
    <col min="5636" max="5643" width="15" customWidth="1"/>
    <col min="5890" max="5890" width="7.42578125" customWidth="1"/>
    <col min="5891" max="5891" width="4.42578125" customWidth="1"/>
    <col min="5892" max="5899" width="15" customWidth="1"/>
    <col min="6146" max="6146" width="7.42578125" customWidth="1"/>
    <col min="6147" max="6147" width="4.42578125" customWidth="1"/>
    <col min="6148" max="6155" width="15" customWidth="1"/>
    <col min="6402" max="6402" width="7.42578125" customWidth="1"/>
    <col min="6403" max="6403" width="4.42578125" customWidth="1"/>
    <col min="6404" max="6411" width="15" customWidth="1"/>
    <col min="6658" max="6658" width="7.42578125" customWidth="1"/>
    <col min="6659" max="6659" width="4.42578125" customWidth="1"/>
    <col min="6660" max="6667" width="15" customWidth="1"/>
    <col min="6914" max="6914" width="7.42578125" customWidth="1"/>
    <col min="6915" max="6915" width="4.42578125" customWidth="1"/>
    <col min="6916" max="6923" width="15" customWidth="1"/>
    <col min="7170" max="7170" width="7.42578125" customWidth="1"/>
    <col min="7171" max="7171" width="4.42578125" customWidth="1"/>
    <col min="7172" max="7179" width="15" customWidth="1"/>
    <col min="7426" max="7426" width="7.42578125" customWidth="1"/>
    <col min="7427" max="7427" width="4.42578125" customWidth="1"/>
    <col min="7428" max="7435" width="15" customWidth="1"/>
    <col min="7682" max="7682" width="7.42578125" customWidth="1"/>
    <col min="7683" max="7683" width="4.42578125" customWidth="1"/>
    <col min="7684" max="7691" width="15" customWidth="1"/>
    <col min="7938" max="7938" width="7.42578125" customWidth="1"/>
    <col min="7939" max="7939" width="4.42578125" customWidth="1"/>
    <col min="7940" max="7947" width="15" customWidth="1"/>
    <col min="8194" max="8194" width="7.42578125" customWidth="1"/>
    <col min="8195" max="8195" width="4.42578125" customWidth="1"/>
    <col min="8196" max="8203" width="15" customWidth="1"/>
    <col min="8450" max="8450" width="7.42578125" customWidth="1"/>
    <col min="8451" max="8451" width="4.42578125" customWidth="1"/>
    <col min="8452" max="8459" width="15" customWidth="1"/>
    <col min="8706" max="8706" width="7.42578125" customWidth="1"/>
    <col min="8707" max="8707" width="4.42578125" customWidth="1"/>
    <col min="8708" max="8715" width="15" customWidth="1"/>
    <col min="8962" max="8962" width="7.42578125" customWidth="1"/>
    <col min="8963" max="8963" width="4.42578125" customWidth="1"/>
    <col min="8964" max="8971" width="15" customWidth="1"/>
    <col min="9218" max="9218" width="7.42578125" customWidth="1"/>
    <col min="9219" max="9219" width="4.42578125" customWidth="1"/>
    <col min="9220" max="9227" width="15" customWidth="1"/>
    <col min="9474" max="9474" width="7.42578125" customWidth="1"/>
    <col min="9475" max="9475" width="4.42578125" customWidth="1"/>
    <col min="9476" max="9483" width="15" customWidth="1"/>
    <col min="9730" max="9730" width="7.42578125" customWidth="1"/>
    <col min="9731" max="9731" width="4.42578125" customWidth="1"/>
    <col min="9732" max="9739" width="15" customWidth="1"/>
    <col min="9986" max="9986" width="7.42578125" customWidth="1"/>
    <col min="9987" max="9987" width="4.42578125" customWidth="1"/>
    <col min="9988" max="9995" width="15" customWidth="1"/>
    <col min="10242" max="10242" width="7.42578125" customWidth="1"/>
    <col min="10243" max="10243" width="4.42578125" customWidth="1"/>
    <col min="10244" max="10251" width="15" customWidth="1"/>
    <col min="10498" max="10498" width="7.42578125" customWidth="1"/>
    <col min="10499" max="10499" width="4.42578125" customWidth="1"/>
    <col min="10500" max="10507" width="15" customWidth="1"/>
    <col min="10754" max="10754" width="7.42578125" customWidth="1"/>
    <col min="10755" max="10755" width="4.42578125" customWidth="1"/>
    <col min="10756" max="10763" width="15" customWidth="1"/>
    <col min="11010" max="11010" width="7.42578125" customWidth="1"/>
    <col min="11011" max="11011" width="4.42578125" customWidth="1"/>
    <col min="11012" max="11019" width="15" customWidth="1"/>
    <col min="11266" max="11266" width="7.42578125" customWidth="1"/>
    <col min="11267" max="11267" width="4.42578125" customWidth="1"/>
    <col min="11268" max="11275" width="15" customWidth="1"/>
    <col min="11522" max="11522" width="7.42578125" customWidth="1"/>
    <col min="11523" max="11523" width="4.42578125" customWidth="1"/>
    <col min="11524" max="11531" width="15" customWidth="1"/>
    <col min="11778" max="11778" width="7.42578125" customWidth="1"/>
    <col min="11779" max="11779" width="4.42578125" customWidth="1"/>
    <col min="11780" max="11787" width="15" customWidth="1"/>
    <col min="12034" max="12034" width="7.42578125" customWidth="1"/>
    <col min="12035" max="12035" width="4.42578125" customWidth="1"/>
    <col min="12036" max="12043" width="15" customWidth="1"/>
    <col min="12290" max="12290" width="7.42578125" customWidth="1"/>
    <col min="12291" max="12291" width="4.42578125" customWidth="1"/>
    <col min="12292" max="12299" width="15" customWidth="1"/>
    <col min="12546" max="12546" width="7.42578125" customWidth="1"/>
    <col min="12547" max="12547" width="4.42578125" customWidth="1"/>
    <col min="12548" max="12555" width="15" customWidth="1"/>
    <col min="12802" max="12802" width="7.42578125" customWidth="1"/>
    <col min="12803" max="12803" width="4.42578125" customWidth="1"/>
    <col min="12804" max="12811" width="15" customWidth="1"/>
    <col min="13058" max="13058" width="7.42578125" customWidth="1"/>
    <col min="13059" max="13059" width="4.42578125" customWidth="1"/>
    <col min="13060" max="13067" width="15" customWidth="1"/>
    <col min="13314" max="13314" width="7.42578125" customWidth="1"/>
    <col min="13315" max="13315" width="4.42578125" customWidth="1"/>
    <col min="13316" max="13323" width="15" customWidth="1"/>
    <col min="13570" max="13570" width="7.42578125" customWidth="1"/>
    <col min="13571" max="13571" width="4.42578125" customWidth="1"/>
    <col min="13572" max="13579" width="15" customWidth="1"/>
    <col min="13826" max="13826" width="7.42578125" customWidth="1"/>
    <col min="13827" max="13827" width="4.42578125" customWidth="1"/>
    <col min="13828" max="13835" width="15" customWidth="1"/>
    <col min="14082" max="14082" width="7.42578125" customWidth="1"/>
    <col min="14083" max="14083" width="4.42578125" customWidth="1"/>
    <col min="14084" max="14091" width="15" customWidth="1"/>
    <col min="14338" max="14338" width="7.42578125" customWidth="1"/>
    <col min="14339" max="14339" width="4.42578125" customWidth="1"/>
    <col min="14340" max="14347" width="15" customWidth="1"/>
    <col min="14594" max="14594" width="7.42578125" customWidth="1"/>
    <col min="14595" max="14595" width="4.42578125" customWidth="1"/>
    <col min="14596" max="14603" width="15" customWidth="1"/>
    <col min="14850" max="14850" width="7.42578125" customWidth="1"/>
    <col min="14851" max="14851" width="4.42578125" customWidth="1"/>
    <col min="14852" max="14859" width="15" customWidth="1"/>
    <col min="15106" max="15106" width="7.42578125" customWidth="1"/>
    <col min="15107" max="15107" width="4.42578125" customWidth="1"/>
    <col min="15108" max="15115" width="15" customWidth="1"/>
    <col min="15362" max="15362" width="7.42578125" customWidth="1"/>
    <col min="15363" max="15363" width="4.42578125" customWidth="1"/>
    <col min="15364" max="15371" width="15" customWidth="1"/>
    <col min="15618" max="15618" width="7.42578125" customWidth="1"/>
    <col min="15619" max="15619" width="4.42578125" customWidth="1"/>
    <col min="15620" max="15627" width="15" customWidth="1"/>
    <col min="15874" max="15874" width="7.42578125" customWidth="1"/>
    <col min="15875" max="15875" width="4.42578125" customWidth="1"/>
    <col min="15876" max="15883" width="15" customWidth="1"/>
    <col min="16130" max="16130" width="7.42578125" customWidth="1"/>
    <col min="16131" max="16131" width="4.42578125" customWidth="1"/>
    <col min="16132" max="16139" width="15" customWidth="1"/>
  </cols>
  <sheetData>
    <row r="1" spans="1:12" x14ac:dyDescent="0.25">
      <c r="A1" s="1"/>
      <c r="B1" s="1"/>
    </row>
    <row r="2" spans="1:12" x14ac:dyDescent="0.25">
      <c r="A2" s="1"/>
      <c r="B2" s="1"/>
    </row>
    <row r="3" spans="1:12" x14ac:dyDescent="0.25">
      <c r="A3" s="1"/>
      <c r="B3" s="1"/>
    </row>
    <row r="4" spans="1:12" x14ac:dyDescent="0.25">
      <c r="A4" s="1"/>
      <c r="B4" s="1"/>
    </row>
    <row r="5" spans="1:12" x14ac:dyDescent="0.25">
      <c r="A5" s="1"/>
      <c r="B5" s="1"/>
    </row>
    <row r="6" spans="1:12" x14ac:dyDescent="0.25">
      <c r="A6" s="1"/>
      <c r="B6" s="1"/>
    </row>
    <row r="7" spans="1:12" x14ac:dyDescent="0.25">
      <c r="A7" s="1"/>
      <c r="B7" s="1"/>
    </row>
    <row r="8" spans="1:12" ht="15.75" thickBot="1" x14ac:dyDescent="0.3">
      <c r="A8" s="1"/>
      <c r="B8" s="1"/>
      <c r="K8"/>
      <c r="L8"/>
    </row>
    <row r="9" spans="1:12" ht="15" customHeight="1" x14ac:dyDescent="0.25">
      <c r="B9" s="3" t="s">
        <v>0</v>
      </c>
      <c r="C9" s="4"/>
      <c r="D9" s="4"/>
      <c r="E9" s="4"/>
      <c r="F9" s="4"/>
      <c r="G9" s="4"/>
      <c r="H9" s="4"/>
      <c r="I9" s="4"/>
      <c r="J9" s="5"/>
      <c r="K9"/>
      <c r="L9"/>
    </row>
    <row r="10" spans="1:12" ht="15" customHeight="1" x14ac:dyDescent="0.25">
      <c r="B10" s="6"/>
      <c r="C10" s="7"/>
      <c r="D10" s="7"/>
      <c r="E10" s="7"/>
      <c r="F10" s="7"/>
      <c r="G10" s="7"/>
      <c r="H10" s="7"/>
      <c r="I10" s="7"/>
      <c r="J10" s="8"/>
      <c r="K10"/>
      <c r="L10"/>
    </row>
    <row r="11" spans="1:12" ht="15.75" customHeight="1" thickBot="1" x14ac:dyDescent="0.3">
      <c r="B11" s="9" t="s">
        <v>1</v>
      </c>
      <c r="C11" s="10"/>
      <c r="D11" s="10"/>
      <c r="E11" s="10"/>
      <c r="F11" s="10"/>
      <c r="G11" s="10"/>
      <c r="H11" s="10"/>
      <c r="I11" s="10"/>
      <c r="J11" s="11"/>
      <c r="K11"/>
      <c r="L11"/>
    </row>
    <row r="12" spans="1:12" ht="15.75" thickBot="1" x14ac:dyDescent="0.3">
      <c r="B12" s="12"/>
      <c r="K12"/>
      <c r="L12"/>
    </row>
    <row r="13" spans="1:12" ht="21.75" thickBot="1" x14ac:dyDescent="0.3">
      <c r="A13" s="13" t="s">
        <v>2</v>
      </c>
      <c r="B13" s="14"/>
      <c r="C13" s="15"/>
      <c r="D13" s="16" t="s">
        <v>3</v>
      </c>
      <c r="E13" s="16"/>
      <c r="F13" s="16"/>
      <c r="G13" s="17" t="s">
        <v>4</v>
      </c>
      <c r="H13" s="18"/>
      <c r="I13" s="18"/>
      <c r="J13" s="18"/>
      <c r="K13" s="19"/>
    </row>
    <row r="14" spans="1:12" ht="30.75" thickBot="1" x14ac:dyDescent="0.3">
      <c r="A14" s="20"/>
      <c r="B14" s="21"/>
      <c r="C14" s="22"/>
      <c r="D14" s="23" t="s">
        <v>5</v>
      </c>
      <c r="E14" s="23" t="s">
        <v>6</v>
      </c>
      <c r="F14" s="24" t="s">
        <v>7</v>
      </c>
      <c r="G14" s="23" t="s">
        <v>8</v>
      </c>
      <c r="H14" s="24" t="s">
        <v>9</v>
      </c>
      <c r="I14" s="23" t="s">
        <v>10</v>
      </c>
      <c r="J14" s="24" t="s">
        <v>11</v>
      </c>
      <c r="K14" s="24" t="s">
        <v>12</v>
      </c>
    </row>
    <row r="15" spans="1:12" ht="19.5" thickBot="1" x14ac:dyDescent="0.3">
      <c r="A15" s="25"/>
      <c r="B15" s="26"/>
      <c r="C15" s="27"/>
      <c r="D15" s="28">
        <v>1</v>
      </c>
      <c r="E15" s="28">
        <v>2</v>
      </c>
      <c r="F15" s="29">
        <v>3</v>
      </c>
      <c r="G15" s="29">
        <v>4</v>
      </c>
      <c r="H15" s="29">
        <v>5</v>
      </c>
      <c r="I15" s="29">
        <v>6</v>
      </c>
      <c r="J15" s="29">
        <v>7</v>
      </c>
      <c r="K15" s="29">
        <v>8</v>
      </c>
    </row>
    <row r="16" spans="1:12" ht="27.75" customHeight="1" thickBot="1" x14ac:dyDescent="0.3">
      <c r="A16" s="30" t="s">
        <v>13</v>
      </c>
      <c r="B16" s="31"/>
      <c r="C16" s="32"/>
      <c r="D16" s="33">
        <f>SUM('[1]حصر النتيجة العامة (المداخيل)'!D35:E35)</f>
        <v>189134505.66</v>
      </c>
      <c r="E16" s="33">
        <f>SUM('[1]حصر النتيجة العامة (المداخيل)'!F35:G35)</f>
        <v>579974720.7700001</v>
      </c>
      <c r="F16" s="33">
        <f>SUM('[1]حصر النتيجة العامة (المداخيل)'!H35)</f>
        <v>335204338.27999997</v>
      </c>
      <c r="G16" s="34">
        <f>SUM('[1]حصر النتيجة العامة  (المصاريف)'!D30:D30)</f>
        <v>344901998.27999997</v>
      </c>
      <c r="H16" s="34">
        <f>SUM('[1]حصر النتيجة العامة  (المصاريف)'!E30:E30)</f>
        <v>260336497.19999999</v>
      </c>
      <c r="I16" s="34">
        <f>SUM('[1]حصر النتيجة العامة  (المصاريف)'!F30:F30)</f>
        <v>192979409.61000001</v>
      </c>
      <c r="J16" s="34">
        <f>SUM('[1]حصر النتيجة العامة  (المصاريف)'!G30:G30)</f>
        <v>135614673.38</v>
      </c>
      <c r="K16" s="34">
        <f>SUM('[1]حصر النتيجة العامة  (المصاريف)'!H24:H24)</f>
        <v>0</v>
      </c>
    </row>
    <row r="17" spans="1:11" ht="27.75" customHeight="1" thickBot="1" x14ac:dyDescent="0.3">
      <c r="A17" s="30" t="s">
        <v>14</v>
      </c>
      <c r="B17" s="31"/>
      <c r="C17" s="32"/>
      <c r="D17" s="33">
        <f>SUM('[1]حصر النتيجة العامة (المداخيل)'!D42:E42)</f>
        <v>6352000</v>
      </c>
      <c r="E17" s="33">
        <f>SUM('[1]حصر النتيجة العامة (المداخيل)'!E42:F42)</f>
        <v>10063309.93</v>
      </c>
      <c r="F17" s="33">
        <f>SUM('[1]حصر النتيجة العامة (المداخيل)'!F42:G42)</f>
        <v>10063309.93</v>
      </c>
      <c r="G17" s="34">
        <f>SUM('[1]حصر النتيجة العامة  (المصاريف)'!D37:D37)</f>
        <v>10063309.93</v>
      </c>
      <c r="H17" s="34">
        <f>SUM('[1]حصر النتيجة العامة  (المصاريف)'!E37:E37)</f>
        <v>6971322.54</v>
      </c>
      <c r="I17" s="34">
        <f>SUM('[1]حصر النتيجة العامة  (المصاريف)'!F37:F37)</f>
        <v>6361000</v>
      </c>
      <c r="J17" s="34">
        <f>SUM('[1]حصر النتيجة العامة  (المصاريف)'!G37:G37)</f>
        <v>3702309.93</v>
      </c>
      <c r="K17" s="34">
        <f>SUM('[1]حصر النتيجة العامة  (المصاريف)'!H37)</f>
        <v>0</v>
      </c>
    </row>
    <row r="18" spans="1:11" ht="27.75" customHeight="1" thickBot="1" x14ac:dyDescent="0.3">
      <c r="A18" s="30" t="s">
        <v>15</v>
      </c>
      <c r="B18" s="31"/>
      <c r="C18" s="32"/>
      <c r="D18" s="33">
        <f>SUM('[1]حصر النتيجة العامة (المداخيل)'!D43:E43)</f>
        <v>0</v>
      </c>
      <c r="E18" s="33">
        <f>SUM('[1]حصر النتيجة العامة (المداخيل)'!E43:F43)</f>
        <v>0</v>
      </c>
      <c r="F18" s="33">
        <f>SUM('[1]حصر النتيجة العامة (المداخيل)'!F43:G43)</f>
        <v>0</v>
      </c>
      <c r="G18" s="34">
        <f>SUM('[1]حصر النتيجة العامة  (المصاريف)'!D38:D38)</f>
        <v>0</v>
      </c>
      <c r="H18" s="34">
        <f>SUM('[1]حصر النتيجة العامة  (المصاريف)'!E38:E38)</f>
        <v>0</v>
      </c>
      <c r="I18" s="34">
        <f>SUM('[1]حصر النتيجة العامة  (المصاريف)'!F38:F38)</f>
        <v>0</v>
      </c>
      <c r="J18" s="34">
        <f>SUM('[1]حصر النتيجة العامة  (المصاريف)'!G38:G38)</f>
        <v>0</v>
      </c>
      <c r="K18" s="34">
        <f>SUM('[1]حصر النتيجة العامة  (المصاريف)'!H38:H38)</f>
        <v>0</v>
      </c>
    </row>
    <row r="19" spans="1:11" ht="27.75" customHeight="1" thickBot="1" x14ac:dyDescent="0.3">
      <c r="A19" s="30" t="s">
        <v>16</v>
      </c>
      <c r="B19" s="31"/>
      <c r="C19" s="32"/>
      <c r="D19" s="33">
        <f>SUM(D16:D18)</f>
        <v>195486505.66</v>
      </c>
      <c r="E19" s="33">
        <f t="shared" ref="E19:K19" si="0">SUM(E16:E18)</f>
        <v>590038030.70000005</v>
      </c>
      <c r="F19" s="33">
        <f>SUM(F16:F18)</f>
        <v>345267648.20999998</v>
      </c>
      <c r="G19" s="33">
        <f t="shared" si="0"/>
        <v>354965308.20999998</v>
      </c>
      <c r="H19" s="33">
        <f t="shared" si="0"/>
        <v>267307819.73999998</v>
      </c>
      <c r="I19" s="33">
        <f t="shared" si="0"/>
        <v>199340409.61000001</v>
      </c>
      <c r="J19" s="33">
        <f t="shared" si="0"/>
        <v>139316983.31</v>
      </c>
      <c r="K19" s="34">
        <f t="shared" si="0"/>
        <v>0</v>
      </c>
    </row>
    <row r="20" spans="1:11" ht="21.75" thickBot="1" x14ac:dyDescent="0.3">
      <c r="A20" s="35" t="s">
        <v>17</v>
      </c>
      <c r="B20" s="36"/>
      <c r="C20" s="37"/>
      <c r="D20" s="38">
        <f>F19-I19</f>
        <v>145927238.59999996</v>
      </c>
      <c r="E20" s="39"/>
      <c r="F20" s="39"/>
      <c r="G20" s="39"/>
      <c r="H20" s="39"/>
      <c r="I20" s="39"/>
      <c r="J20" s="39"/>
      <c r="K20" s="40"/>
    </row>
    <row r="21" spans="1:11" ht="21.75" thickBot="1" x14ac:dyDescent="0.3">
      <c r="A21" s="35" t="s">
        <v>18</v>
      </c>
      <c r="B21" s="36"/>
      <c r="C21" s="37"/>
      <c r="D21" s="38">
        <f>F19-I19-J19</f>
        <v>6610255.2899999619</v>
      </c>
      <c r="E21" s="39"/>
      <c r="F21" s="39"/>
      <c r="G21" s="39"/>
      <c r="H21" s="39"/>
      <c r="I21" s="39"/>
      <c r="J21" s="39"/>
      <c r="K21" s="40"/>
    </row>
    <row r="23" spans="1:11" ht="15.75" customHeight="1" x14ac:dyDescent="0.25">
      <c r="A23" s="41" t="s">
        <v>19</v>
      </c>
      <c r="B23" s="41"/>
      <c r="C23" s="41"/>
      <c r="D23" s="41"/>
      <c r="E23" s="41"/>
      <c r="H23"/>
      <c r="I23" s="41" t="s">
        <v>20</v>
      </c>
      <c r="J23" s="41"/>
      <c r="K23" s="41"/>
    </row>
    <row r="24" spans="1:11" ht="15.75" customHeight="1" x14ac:dyDescent="0.25">
      <c r="A24" s="41" t="s">
        <v>21</v>
      </c>
      <c r="B24" s="41"/>
      <c r="C24" s="41"/>
      <c r="D24" s="41"/>
      <c r="E24" s="41"/>
      <c r="H24"/>
      <c r="I24" s="41" t="s">
        <v>22</v>
      </c>
      <c r="J24" s="41"/>
      <c r="K24" s="41"/>
    </row>
    <row r="25" spans="1:11" ht="15" customHeight="1" x14ac:dyDescent="0.25">
      <c r="F25" s="42"/>
      <c r="G25" s="42"/>
    </row>
    <row r="26" spans="1:11" ht="15" customHeight="1" x14ac:dyDescent="0.25">
      <c r="F26" s="42"/>
      <c r="G26" s="42"/>
    </row>
    <row r="27" spans="1:11" ht="15.75" x14ac:dyDescent="0.25">
      <c r="F27" s="43"/>
      <c r="G27" s="43"/>
    </row>
    <row r="28" spans="1:11" ht="15.75" x14ac:dyDescent="0.25">
      <c r="F28" s="44"/>
      <c r="G28" s="45"/>
    </row>
    <row r="29" spans="1:11" ht="15.75" x14ac:dyDescent="0.25">
      <c r="F29" s="42"/>
      <c r="G29" s="42"/>
    </row>
  </sheetData>
  <mergeCells count="29">
    <mergeCell ref="F25:G25"/>
    <mergeCell ref="F26:G26"/>
    <mergeCell ref="F27:G27"/>
    <mergeCell ref="F29:G29"/>
    <mergeCell ref="A21:C21"/>
    <mergeCell ref="D21:K21"/>
    <mergeCell ref="A23:E23"/>
    <mergeCell ref="I23:K23"/>
    <mergeCell ref="A24:E24"/>
    <mergeCell ref="I24:K24"/>
    <mergeCell ref="A16:C16"/>
    <mergeCell ref="A17:C17"/>
    <mergeCell ref="A18:C18"/>
    <mergeCell ref="A19:C19"/>
    <mergeCell ref="A20:C20"/>
    <mergeCell ref="D20:K20"/>
    <mergeCell ref="A7:B7"/>
    <mergeCell ref="A8:B8"/>
    <mergeCell ref="B9:J10"/>
    <mergeCell ref="B11:J11"/>
    <mergeCell ref="A13:C15"/>
    <mergeCell ref="D13:F13"/>
    <mergeCell ref="G13:K13"/>
    <mergeCell ref="A1:B1"/>
    <mergeCell ref="A2:B2"/>
    <mergeCell ref="A3:B3"/>
    <mergeCell ref="A4:B4"/>
    <mergeCell ref="A5:B5"/>
    <mergeCell ref="A6:B6"/>
  </mergeCells>
  <pageMargins left="0.16" right="0.16" top="0.22" bottom="0.24" header="0.22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حصرالنتيجة العامة(جدول تركيبي)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2025-05-22T10:47:51Z</dcterms:created>
  <dcterms:modified xsi:type="dcterms:W3CDTF">2025-05-22T10:47:52Z</dcterms:modified>
</cp:coreProperties>
</file>