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laaouj\Desktop\ADD\Open Data\Donnée_à_publier\Données_Commune_AitMelloul\janvier_2026\"/>
    </mc:Choice>
  </mc:AlternateContent>
  <xr:revisionPtr revIDLastSave="0" documentId="13_ncr:1_{4EA179C9-3271-46A0-B3B2-349DBC192CA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مداخيل التسيير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0" i="10" l="1"/>
  <c r="J68" i="10"/>
  <c r="J64" i="10"/>
  <c r="J41" i="10"/>
  <c r="J26" i="10"/>
  <c r="J18" i="10"/>
  <c r="J71" i="10" l="1"/>
  <c r="H74" i="10" l="1"/>
  <c r="I64" i="10"/>
  <c r="I70" i="10" l="1"/>
  <c r="H70" i="10"/>
  <c r="G70" i="10"/>
  <c r="F70" i="10"/>
  <c r="E70" i="10"/>
  <c r="I68" i="10"/>
  <c r="H68" i="10"/>
  <c r="G68" i="10"/>
  <c r="F68" i="10"/>
  <c r="E68" i="10"/>
  <c r="H64" i="10"/>
  <c r="G64" i="10"/>
  <c r="F64" i="10"/>
  <c r="E64" i="10"/>
  <c r="I41" i="10"/>
  <c r="H41" i="10"/>
  <c r="G41" i="10"/>
  <c r="F41" i="10"/>
  <c r="E41" i="10"/>
  <c r="I26" i="10"/>
  <c r="H26" i="10"/>
  <c r="G26" i="10"/>
  <c r="F26" i="10"/>
  <c r="E26" i="10"/>
  <c r="I18" i="10"/>
  <c r="H18" i="10"/>
  <c r="G18" i="10"/>
  <c r="F18" i="10"/>
  <c r="E18" i="10"/>
  <c r="F71" i="10" l="1"/>
  <c r="H71" i="10"/>
  <c r="E71" i="10"/>
  <c r="G71" i="10"/>
  <c r="I71" i="10"/>
</calcChain>
</file>

<file path=xl/sharedStrings.xml><?xml version="1.0" encoding="utf-8"?>
<sst xmlns="http://schemas.openxmlformats.org/spreadsheetml/2006/main" count="272" uniqueCount="123">
  <si>
    <t>الباب</t>
  </si>
  <si>
    <t>الفصل</t>
  </si>
  <si>
    <t>الفقرة</t>
  </si>
  <si>
    <t>المداخيل المقبوضة برسم  ميزانية 2023</t>
  </si>
  <si>
    <t>ملاحظات</t>
  </si>
  <si>
    <t>10</t>
  </si>
  <si>
    <t>11/10</t>
  </si>
  <si>
    <t>رسم تصديق الإمضاء والإشهاد بالتطابق</t>
  </si>
  <si>
    <t>31/30</t>
  </si>
  <si>
    <t>رسوم الحالة المدنية</t>
  </si>
  <si>
    <t>20</t>
  </si>
  <si>
    <t>ترقيم العقارات</t>
  </si>
  <si>
    <t>33/30</t>
  </si>
  <si>
    <t>صوائر أبحاث المنافع والمضار</t>
  </si>
  <si>
    <t>30</t>
  </si>
  <si>
    <t>21/20</t>
  </si>
  <si>
    <t xml:space="preserve">منتوج بيع أثاث وأدوات ومواد إستغني عنها </t>
  </si>
  <si>
    <t>23/20</t>
  </si>
  <si>
    <t>منتوج بيع التصاميم والمطبوعات وملفات المزايدة</t>
  </si>
  <si>
    <t>24/20</t>
  </si>
  <si>
    <t>منتوج بيع المحجوزات التي لم تسحب داخل الأجل القانوني</t>
  </si>
  <si>
    <t>40</t>
  </si>
  <si>
    <t>المتحصل من الدعائر الجبائية والتراضي فيما يتعلق بالضرائب</t>
  </si>
  <si>
    <t>14/10</t>
  </si>
  <si>
    <t>النسبة المئوية المقبوضة في البيوعات العمومية</t>
  </si>
  <si>
    <t>32/30</t>
  </si>
  <si>
    <t>رسوم المحجـــــــز</t>
  </si>
  <si>
    <t>50</t>
  </si>
  <si>
    <t xml:space="preserve"> منتوج الضريبة على القيمة المضافة</t>
  </si>
  <si>
    <t>35/30</t>
  </si>
  <si>
    <t>إسترجاع صوائر التنظيف</t>
  </si>
  <si>
    <t xml:space="preserve">مدخول الخزانة الجماعية </t>
  </si>
  <si>
    <t>34/30</t>
  </si>
  <si>
    <t>مدخول قاعة المعارض</t>
  </si>
  <si>
    <t xml:space="preserve">الرسم المفروض على الإقامة في المؤسسات السياحية </t>
  </si>
  <si>
    <t>13/10</t>
  </si>
  <si>
    <t>محصول استغلال الملاعب الرياضية</t>
  </si>
  <si>
    <t>واجبات الدخول إلى المسارح الجماعية</t>
  </si>
  <si>
    <t>مجمـــوع الباب 20</t>
  </si>
  <si>
    <t>ضريبة المباني</t>
  </si>
  <si>
    <t>12/10</t>
  </si>
  <si>
    <t>الرسم على الأراضي الحضرية غير المبنية</t>
  </si>
  <si>
    <t>15/10</t>
  </si>
  <si>
    <t>الرسم  على عمليات البناء</t>
  </si>
  <si>
    <t>16/10</t>
  </si>
  <si>
    <t>الرسم على عمليات تجزئة الأراضي</t>
  </si>
  <si>
    <t>18/10</t>
  </si>
  <si>
    <t>رسم السكن</t>
  </si>
  <si>
    <t>19/10</t>
  </si>
  <si>
    <t xml:space="preserve">الرسم على الخدمات الجماعية </t>
  </si>
  <si>
    <t>22/20</t>
  </si>
  <si>
    <t>الرسم المفروض على شغل الملك الجماعي لأغراض البناء</t>
  </si>
  <si>
    <t>25/20</t>
  </si>
  <si>
    <t>منتوجات أخرى للعقارات</t>
  </si>
  <si>
    <t>الرسم المترتب على إتلاف الطرق</t>
  </si>
  <si>
    <t>حق الإمتياز في نقل الأموات</t>
  </si>
  <si>
    <t>رسوم رفع نفايات الحدائق وبقايا المواد الصناعية
 ومواد البناء</t>
  </si>
  <si>
    <t>مجمـــوع الباب 30</t>
  </si>
  <si>
    <t>الرسم على محال بيع المشروبات</t>
  </si>
  <si>
    <t>الرسم المفروض على المياه المعدنية و مياه المائدة</t>
  </si>
  <si>
    <t>الرسم المفروض على استخراج مواد المقالع</t>
  </si>
  <si>
    <t>ضريبة التجارة</t>
  </si>
  <si>
    <t>25/10</t>
  </si>
  <si>
    <t>الرسم المهني</t>
  </si>
  <si>
    <t>واجبات مقبوضة في الا سواق وساحات البيع العمومية</t>
  </si>
  <si>
    <t>20/22</t>
  </si>
  <si>
    <t>واجبات اسواق البهائم</t>
  </si>
  <si>
    <t>واجبات الوقوف و الدخول الى الا سواق الاسبوعية</t>
  </si>
  <si>
    <t>واجبات مقبوضة بساحات أخرى</t>
  </si>
  <si>
    <t>منتوج كراء و استغلال مواد في حوزة الجماعة</t>
  </si>
  <si>
    <t>27/20</t>
  </si>
  <si>
    <t>منتوج ايجار الاسواق الجماعية</t>
  </si>
  <si>
    <t>30/20</t>
  </si>
  <si>
    <t>منتوج الملك الغابوي</t>
  </si>
  <si>
    <t>32/20</t>
  </si>
  <si>
    <t>امتياز المرافق الجماعية</t>
  </si>
  <si>
    <t>36/20</t>
  </si>
  <si>
    <t>محاصيل امتيازات أخرى</t>
  </si>
  <si>
    <t>37/20</t>
  </si>
  <si>
    <t>شغل الملك الجماعي مؤقتا لأغراض تجارية صناعية أو مهنية</t>
  </si>
  <si>
    <t>38/20</t>
  </si>
  <si>
    <t>شغل الملك الجماعي مؤقتا بمنقولات أو عقارات</t>
  </si>
  <si>
    <t>42/30</t>
  </si>
  <si>
    <t>منتوج الموازين العمومية و ضريبة الوزن بالكيل</t>
  </si>
  <si>
    <t>الرسم المفروض على استغلال رخص سيارات الأجرة</t>
  </si>
  <si>
    <t>الرسم على النقل العمومي للمسافرين</t>
  </si>
  <si>
    <t>حق الإمتياز في استغلال ساحات وأماكن الوقوف</t>
  </si>
  <si>
    <t>واجبات الوقوف المترتب عن السيارات المخصصة للنقل</t>
  </si>
  <si>
    <t>مجمـــوع الباب 40</t>
  </si>
  <si>
    <t>منتوج فائدة الأموال المودعة بالخزينة</t>
  </si>
  <si>
    <t>إنذارت مرسمة</t>
  </si>
  <si>
    <t>مداخيل مختلفة وطارئة</t>
  </si>
  <si>
    <t>مجمـــوع الباب 50</t>
  </si>
  <si>
    <t>60</t>
  </si>
  <si>
    <t>0/10</t>
  </si>
  <si>
    <t>فائض الجزء الثاني من الميزانية</t>
  </si>
  <si>
    <t>مجمـــوع الباب 60</t>
  </si>
  <si>
    <t xml:space="preserve">            مجمـــوع مقترحات المداخيل</t>
  </si>
  <si>
    <t>العــــــــنوان</t>
  </si>
  <si>
    <t xml:space="preserve">الرسم المفروض على تذاكر دخول المهرجانات الرياضية  والمسابح الخاصة للجمهور                       </t>
  </si>
  <si>
    <t>مجمـــوع الباب: 10</t>
  </si>
  <si>
    <t>المداخيل المقبوضة برسم  ميزانية 2024</t>
  </si>
  <si>
    <t>تقديرات المداخيل بميزانية 2025</t>
  </si>
  <si>
    <t>المداخيل المحصلة إلى غاية 30 شتنبر 2025</t>
  </si>
  <si>
    <t>ضريبة الصيانة على الأملاك الخاضعة لضريبة المباني</t>
  </si>
  <si>
    <t>منتوج مصلحة نقل الأموات</t>
  </si>
  <si>
    <t xml:space="preserve">الأخذ بعين الاعتبار مسطرة البيع عن طريق المزاد العلني </t>
  </si>
  <si>
    <t>اعتماد الحصة الاجمالية المتوصل بها خلال سنة 2024 طبقا لدورية اعداد الميزانية 14066 بتاريخ 6 أكتوبر 2025</t>
  </si>
  <si>
    <t>الشروع في برنامج إعادة الهبكلة  للحصول على الرخص الإدارية  المتعلقة بوثائق التعمير</t>
  </si>
  <si>
    <t>تم الأخذ بعين الاعتبار عمليات الإحصاء الضريبي و تبادل المعلومات بالضافة إلى مبلغ الباقي استخلاصه للرسمين و الذي يفوق 86.633.234,00 درهم</t>
  </si>
  <si>
    <t xml:space="preserve">الأخذ بعين الاعتبار برنامج تعبئة الموارد الذاتية للجماعة بالإضافة إلى مبلغ الباقي استخلاصه </t>
  </si>
  <si>
    <t xml:space="preserve">تم الأخذ بعين الاعتبار مبلغ الباقي استخلاصه </t>
  </si>
  <si>
    <t>الأخذ بعين الاعتبار برنامج تعبئة الموارد الذاتية للجماعة بالإضافة إلى  مبلغ الباقي استخلاصه</t>
  </si>
  <si>
    <t xml:space="preserve"> المقترح الأول لمداخيل التسيير لمشروع ميزانية  2026</t>
  </si>
  <si>
    <t xml:space="preserve"> المقترح الثاني لمداخيل التسيير لمشروع ميزانية  2026</t>
  </si>
  <si>
    <r>
      <t xml:space="preserve">     تقديرات مداخيل مشروع ميزانية التسيير برسم  السنة المالية 2026   </t>
    </r>
    <r>
      <rPr>
        <b/>
        <sz val="24"/>
        <color rgb="FFFF0000"/>
        <rFont val="Sakkal Majalla"/>
      </rPr>
      <t xml:space="preserve">(المقترح الثاني) </t>
    </r>
  </si>
  <si>
    <t>درهم</t>
  </si>
  <si>
    <r>
      <t xml:space="preserve">تم الأخذ بعين الاعتبار مبلغ الباقي استخلاصه  الذي يفوق </t>
    </r>
    <r>
      <rPr>
        <b/>
        <sz val="7"/>
        <rFont val="Calibri"/>
        <family val="2"/>
      </rPr>
      <t>3.233.125,51  درهم</t>
    </r>
  </si>
  <si>
    <r>
      <t xml:space="preserve">تم الأخذ بعين الاعتبار مبلغ الباقي استخلاصه   الذي يفوق </t>
    </r>
    <r>
      <rPr>
        <b/>
        <sz val="7"/>
        <rFont val="Calibri"/>
        <family val="2"/>
      </rPr>
      <t>5.313.186,56   درهم</t>
    </r>
  </si>
  <si>
    <r>
      <t xml:space="preserve">الأخذ بعين الاعتبار دخول القانون14.25 حيز التنفيذ و كذا الصفقة المتعلقة بعملية إحصاء العقارات الخاضعة للرسم بالإضافة إلى مبلغ الباقي استخلاصه الذي يفوق </t>
    </r>
    <r>
      <rPr>
        <b/>
        <sz val="7"/>
        <rFont val="Calibri"/>
        <family val="2"/>
      </rPr>
      <t>19.493.663,85 درهم</t>
    </r>
  </si>
  <si>
    <r>
      <t xml:space="preserve">الاخذ بعين الاعتبار الإحصاء الضريبي و مبلغ الباقي استخلاصه الذي </t>
    </r>
    <r>
      <rPr>
        <b/>
        <sz val="7"/>
        <rFont val="Calibri"/>
        <family val="2"/>
      </rPr>
      <t>127.331.278,81</t>
    </r>
    <r>
      <rPr>
        <sz val="7"/>
        <rFont val="Calibri"/>
        <family val="2"/>
      </rPr>
      <t xml:space="preserve"> </t>
    </r>
    <r>
      <rPr>
        <b/>
        <sz val="7"/>
        <rFont val="Calibri"/>
        <family val="2"/>
      </rPr>
      <t>درهم</t>
    </r>
  </si>
  <si>
    <r>
      <t xml:space="preserve">                                ختم مجموع مقترحات مداخيل مشروع ميزانية التسيير للسنة المالية 2026 </t>
    </r>
    <r>
      <rPr>
        <b/>
        <sz val="12"/>
        <color rgb="FFFF0000"/>
        <rFont val="Calibri"/>
        <family val="2"/>
      </rPr>
      <t>(المقترح الثاني)</t>
    </r>
    <r>
      <rPr>
        <b/>
        <sz val="12"/>
        <color theme="1"/>
        <rFont val="Calibri"/>
        <family val="2"/>
      </rPr>
      <t xml:space="preserve"> في: </t>
    </r>
    <r>
      <rPr>
        <b/>
        <sz val="12"/>
        <color indexed="8"/>
        <rFont val="Calibri"/>
        <family val="2"/>
      </rPr>
      <t xml:space="preserve">   </t>
    </r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</si>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</sst>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24"/>
      <name val="Sakkal Majalla"/>
    </font>
    <font>
      <b/>
      <sz val="10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Sakkal Majalla"/>
    </font>
    <font>
      <b/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color theme="1"/>
      <name val="Calibri"/>
      <family val="2"/>
    </font>
    <font>
      <b/>
      <sz val="8"/>
      <color rgb="FFFF0000"/>
      <name val="Calibri"/>
      <family val="2"/>
    </font>
    <font>
      <b/>
      <sz val="24"/>
      <color rgb="FFFF0000"/>
      <name val="Sakkal Majalla"/>
    </font>
    <font>
      <b/>
      <sz val="10"/>
      <color theme="1"/>
      <name val="Arial Black"/>
      <family val="2"/>
    </font>
    <font>
      <b/>
      <sz val="9"/>
      <color theme="1"/>
      <name val="Arial Black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name val="Calibri"/>
      <family val="2"/>
    </font>
    <font>
      <sz val="7"/>
      <name val="Calibri"/>
      <family val="2"/>
    </font>
    <font>
      <b/>
      <sz val="7"/>
      <color rgb="FFFF0000"/>
      <name val="Calibri"/>
      <family val="2"/>
    </font>
    <font>
      <b/>
      <sz val="7"/>
      <color theme="1"/>
      <name val="Calibri"/>
      <family val="2"/>
    </font>
    <font>
      <b/>
      <sz val="9"/>
      <name val="Calibri Light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Arial Black"/>
      <family val="2"/>
    </font>
    <font>
      <b/>
      <sz val="12"/>
      <color rgb="FFFF0000"/>
      <name val="Calibri"/>
      <family val="2"/>
    </font>
    <font>
      <b/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theme="0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3" fillId="0" borderId="0" xfId="0" applyFont="1"/>
    <xf numFmtId="4" fontId="10" fillId="0" borderId="1" xfId="2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0" fillId="0" borderId="0" xfId="0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readingOrder="2"/>
    </xf>
    <xf numFmtId="49" fontId="11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3" xfId="2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49" fontId="6" fillId="5" borderId="2" xfId="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" fontId="14" fillId="3" borderId="15" xfId="0" applyNumberFormat="1" applyFont="1" applyFill="1" applyBorder="1" applyAlignment="1">
      <alignment horizontal="center" vertical="center"/>
    </xf>
    <xf numFmtId="49" fontId="21" fillId="5" borderId="2" xfId="2" applyNumberFormat="1" applyFont="1" applyFill="1" applyBorder="1" applyAlignment="1">
      <alignment horizontal="center" vertical="center" wrapText="1"/>
    </xf>
    <xf numFmtId="49" fontId="6" fillId="6" borderId="2" xfId="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4" fontId="5" fillId="0" borderId="1" xfId="2" applyNumberFormat="1" applyFont="1" applyBorder="1" applyAlignment="1">
      <alignment horizontal="center" vertical="center" wrapText="1"/>
    </xf>
    <xf numFmtId="4" fontId="23" fillId="0" borderId="1" xfId="2" applyNumberFormat="1" applyFont="1" applyBorder="1" applyAlignment="1">
      <alignment horizontal="center" vertical="center" wrapText="1"/>
    </xf>
    <xf numFmtId="4" fontId="24" fillId="0" borderId="1" xfId="2" applyNumberFormat="1" applyFont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49" fontId="27" fillId="5" borderId="2" xfId="2" applyNumberFormat="1" applyFont="1" applyFill="1" applyBorder="1" applyAlignment="1">
      <alignment horizontal="center" vertical="center" wrapText="1"/>
    </xf>
    <xf numFmtId="4" fontId="28" fillId="0" borderId="7" xfId="2" applyNumberFormat="1" applyFont="1" applyBorder="1" applyAlignment="1">
      <alignment horizontal="center" vertical="center" wrapText="1"/>
    </xf>
    <xf numFmtId="4" fontId="28" fillId="0" borderId="10" xfId="2" applyNumberFormat="1" applyFont="1" applyBorder="1" applyAlignment="1">
      <alignment horizontal="center" vertical="center" wrapText="1"/>
    </xf>
    <xf numFmtId="4" fontId="27" fillId="0" borderId="10" xfId="2" applyNumberFormat="1" applyFont="1" applyBorder="1" applyAlignment="1">
      <alignment horizontal="center" vertical="center" wrapText="1"/>
    </xf>
    <xf numFmtId="4" fontId="28" fillId="2" borderId="10" xfId="0" applyNumberFormat="1" applyFont="1" applyFill="1" applyBorder="1" applyAlignment="1">
      <alignment horizontal="center" vertical="center"/>
    </xf>
    <xf numFmtId="4" fontId="29" fillId="0" borderId="10" xfId="2" applyNumberFormat="1" applyFont="1" applyBorder="1" applyAlignment="1">
      <alignment horizontal="center" vertical="center" wrapText="1"/>
    </xf>
    <xf numFmtId="4" fontId="28" fillId="0" borderId="10" xfId="2" applyNumberFormat="1" applyFont="1" applyBorder="1" applyAlignment="1">
      <alignment horizontal="right" vertical="center" wrapText="1"/>
    </xf>
    <xf numFmtId="4" fontId="27" fillId="3" borderId="16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4" fontId="31" fillId="3" borderId="15" xfId="0" applyNumberFormat="1" applyFont="1" applyFill="1" applyBorder="1" applyAlignment="1">
      <alignment horizontal="center" vertical="center"/>
    </xf>
    <xf numFmtId="0" fontId="32" fillId="0" borderId="0" xfId="0" applyFont="1"/>
    <xf numFmtId="0" fontId="33" fillId="0" borderId="0" xfId="0" applyFont="1"/>
    <xf numFmtId="0" fontId="34" fillId="0" borderId="3" xfId="0" applyFont="1" applyBorder="1" applyAlignment="1">
      <alignment horizontal="right" vertical="center" wrapText="1"/>
    </xf>
    <xf numFmtId="0" fontId="34" fillId="0" borderId="1" xfId="0" applyFont="1" applyBorder="1" applyAlignment="1">
      <alignment horizontal="right" vertical="center" wrapText="1"/>
    </xf>
    <xf numFmtId="4" fontId="35" fillId="0" borderId="0" xfId="0" applyNumberFormat="1" applyFont="1" applyAlignment="1">
      <alignment vertical="center"/>
    </xf>
    <xf numFmtId="4" fontId="36" fillId="0" borderId="1" xfId="2" applyNumberFormat="1" applyFont="1" applyBorder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49" fontId="4" fillId="4" borderId="17" xfId="0" applyNumberFormat="1" applyFont="1" applyFill="1" applyBorder="1" applyAlignment="1">
      <alignment horizontal="center" vertical="center" wrapText="1"/>
    </xf>
    <xf numFmtId="49" fontId="15" fillId="2" borderId="11" xfId="0" applyNumberFormat="1" applyFont="1" applyFill="1" applyBorder="1" applyAlignment="1">
      <alignment horizontal="left" vertical="center"/>
    </xf>
    <xf numFmtId="49" fontId="15" fillId="2" borderId="4" xfId="0" applyNumberFormat="1" applyFont="1" applyFill="1" applyBorder="1" applyAlignment="1">
      <alignment horizontal="left" vertical="center"/>
    </xf>
    <xf numFmtId="49" fontId="15" fillId="2" borderId="5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4" fontId="28" fillId="0" borderId="6" xfId="2" applyNumberFormat="1" applyFont="1" applyBorder="1" applyAlignment="1">
      <alignment horizontal="center" vertical="center" wrapText="1"/>
    </xf>
    <xf numFmtId="4" fontId="28" fillId="0" borderId="7" xfId="2" applyNumberFormat="1" applyFont="1" applyBorder="1" applyAlignment="1">
      <alignment horizontal="center" vertical="center" wrapText="1"/>
    </xf>
    <xf numFmtId="4" fontId="27" fillId="0" borderId="6" xfId="2" applyNumberFormat="1" applyFont="1" applyBorder="1" applyAlignment="1">
      <alignment horizontal="center" vertical="center" wrapText="1"/>
    </xf>
    <xf numFmtId="4" fontId="27" fillId="0" borderId="7" xfId="2" applyNumberFormat="1" applyFont="1" applyBorder="1" applyAlignment="1">
      <alignment horizontal="center" vertical="center" wrapText="1"/>
    </xf>
    <xf numFmtId="49" fontId="16" fillId="2" borderId="11" xfId="0" applyNumberFormat="1" applyFont="1" applyFill="1" applyBorder="1" applyAlignment="1">
      <alignment horizontal="left" vertical="center"/>
    </xf>
    <xf numFmtId="49" fontId="16" fillId="2" borderId="4" xfId="0" applyNumberFormat="1" applyFont="1" applyFill="1" applyBorder="1" applyAlignment="1">
      <alignment horizontal="left" vertical="center"/>
    </xf>
    <xf numFmtId="49" fontId="16" fillId="2" borderId="5" xfId="0" applyNumberFormat="1" applyFont="1" applyFill="1" applyBorder="1" applyAlignment="1">
      <alignment horizontal="left" vertical="center"/>
    </xf>
    <xf numFmtId="4" fontId="17" fillId="3" borderId="12" xfId="0" applyNumberFormat="1" applyFont="1" applyFill="1" applyBorder="1" applyAlignment="1">
      <alignment horizontal="left" vertical="center"/>
    </xf>
    <xf numFmtId="4" fontId="17" fillId="3" borderId="13" xfId="0" applyNumberFormat="1" applyFont="1" applyFill="1" applyBorder="1" applyAlignment="1">
      <alignment horizontal="left" vertical="center"/>
    </xf>
    <xf numFmtId="4" fontId="17" fillId="3" borderId="14" xfId="0" applyNumberFormat="1" applyFont="1" applyFill="1" applyBorder="1" applyAlignment="1">
      <alignment horizontal="left" vertical="center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5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74"/>
  <sheetViews>
    <sheetView rightToLeft="1" tabSelected="1" zoomScale="90" zoomScaleNormal="90" workbookViewId="0">
      <selection activeCell="A3" sqref="A3:K4"/>
    </sheetView>
  </sheetViews>
  <sheetFormatPr baseColWidth="10" defaultRowHeight="14.5" x14ac:dyDescent="0.35"/>
  <cols>
    <col min="1" max="3" width="5.1796875" style="7" customWidth="1"/>
    <col min="4" max="4" width="31.1796875" style="43" customWidth="1"/>
    <col min="5" max="6" width="13.1796875" customWidth="1"/>
    <col min="7" max="7" width="13.54296875" customWidth="1"/>
    <col min="8" max="8" width="13.7265625" customWidth="1"/>
    <col min="9" max="9" width="14.1796875" customWidth="1"/>
    <col min="10" max="10" width="15.1796875" customWidth="1"/>
    <col min="11" max="11" width="21.26953125" style="31" customWidth="1"/>
  </cols>
  <sheetData>
    <row r="1" spans="1:11" ht="18.75" customHeight="1" x14ac:dyDescent="0.65">
      <c r="A1" s="10"/>
      <c r="B1" s="8"/>
      <c r="C1" s="8"/>
    </row>
    <row r="2" spans="1:11" ht="18.75" customHeight="1" x14ac:dyDescent="0.65">
      <c r="A2" s="9"/>
      <c r="B2" s="8"/>
      <c r="C2" s="8"/>
      <c r="I2" s="2"/>
      <c r="J2" s="2"/>
      <c r="K2" s="32"/>
    </row>
    <row r="3" spans="1:11" ht="21.75" customHeight="1" x14ac:dyDescent="0.35">
      <c r="A3" s="49" t="s">
        <v>115</v>
      </c>
      <c r="B3" s="49"/>
      <c r="C3" s="49"/>
      <c r="D3" s="49"/>
      <c r="E3" s="49"/>
      <c r="F3" s="49"/>
      <c r="G3" s="49"/>
      <c r="H3" s="49"/>
      <c r="I3" s="49"/>
      <c r="J3" s="49"/>
      <c r="K3" s="50"/>
    </row>
    <row r="4" spans="1:11" ht="21.75" customHeight="1" x14ac:dyDescent="0.35">
      <c r="A4" s="49"/>
      <c r="B4" s="49"/>
      <c r="C4" s="49"/>
      <c r="D4" s="49"/>
      <c r="E4" s="49"/>
      <c r="F4" s="49"/>
      <c r="G4" s="49"/>
      <c r="H4" s="49"/>
      <c r="I4" s="49"/>
      <c r="J4" s="49"/>
      <c r="K4" s="50"/>
    </row>
    <row r="5" spans="1:11" ht="21.75" customHeight="1" thickBot="1" x14ac:dyDescent="0.4">
      <c r="A5" s="54"/>
      <c r="B5" s="54"/>
      <c r="C5" s="54"/>
      <c r="D5" s="44"/>
      <c r="E5" s="3"/>
      <c r="F5" s="3"/>
      <c r="G5" s="3"/>
      <c r="H5" s="3"/>
      <c r="I5" s="2"/>
      <c r="J5" s="2"/>
      <c r="K5" s="32"/>
    </row>
    <row r="6" spans="1:11" ht="34.5" customHeight="1" thickBot="1" x14ac:dyDescent="0.4">
      <c r="A6" s="18" t="s">
        <v>0</v>
      </c>
      <c r="B6" s="18" t="s">
        <v>1</v>
      </c>
      <c r="C6" s="18" t="s">
        <v>2</v>
      </c>
      <c r="D6" s="19" t="s">
        <v>98</v>
      </c>
      <c r="E6" s="20" t="s">
        <v>3</v>
      </c>
      <c r="F6" s="20" t="s">
        <v>101</v>
      </c>
      <c r="G6" s="20" t="s">
        <v>102</v>
      </c>
      <c r="H6" s="20" t="s">
        <v>103</v>
      </c>
      <c r="I6" s="20" t="s">
        <v>113</v>
      </c>
      <c r="J6" s="26" t="s">
        <v>114</v>
      </c>
      <c r="K6" s="33" t="s">
        <v>4</v>
      </c>
    </row>
    <row r="7" spans="1:11" ht="21.75" customHeight="1" x14ac:dyDescent="0.35">
      <c r="A7" s="22" t="s">
        <v>5</v>
      </c>
      <c r="B7" s="11" t="s">
        <v>5</v>
      </c>
      <c r="C7" s="11" t="s">
        <v>6</v>
      </c>
      <c r="D7" s="45" t="s">
        <v>7</v>
      </c>
      <c r="E7" s="12">
        <v>759000</v>
      </c>
      <c r="F7" s="12">
        <v>1159000</v>
      </c>
      <c r="G7" s="13">
        <v>900000</v>
      </c>
      <c r="H7" s="13">
        <v>879000</v>
      </c>
      <c r="I7" s="13">
        <v>950000</v>
      </c>
      <c r="J7" s="13">
        <v>950000</v>
      </c>
      <c r="K7" s="34"/>
    </row>
    <row r="8" spans="1:11" ht="24.75" customHeight="1" x14ac:dyDescent="0.35">
      <c r="A8" s="23" t="s">
        <v>5</v>
      </c>
      <c r="B8" s="6" t="s">
        <v>5</v>
      </c>
      <c r="C8" s="6" t="s">
        <v>8</v>
      </c>
      <c r="D8" s="46" t="s">
        <v>9</v>
      </c>
      <c r="E8" s="14">
        <v>203764</v>
      </c>
      <c r="F8" s="14">
        <v>188510</v>
      </c>
      <c r="G8" s="15">
        <v>400000</v>
      </c>
      <c r="H8" s="15">
        <v>155970</v>
      </c>
      <c r="I8" s="29">
        <v>350000</v>
      </c>
      <c r="J8" s="29">
        <v>280000</v>
      </c>
      <c r="K8" s="35"/>
    </row>
    <row r="9" spans="1:11" ht="21.75" customHeight="1" x14ac:dyDescent="0.35">
      <c r="A9" s="23" t="s">
        <v>5</v>
      </c>
      <c r="B9" s="6" t="s">
        <v>10</v>
      </c>
      <c r="C9" s="6" t="s">
        <v>8</v>
      </c>
      <c r="D9" s="46" t="s">
        <v>11</v>
      </c>
      <c r="E9" s="14">
        <v>0</v>
      </c>
      <c r="F9" s="14">
        <v>0</v>
      </c>
      <c r="G9" s="15">
        <v>10000</v>
      </c>
      <c r="H9" s="15">
        <v>0</v>
      </c>
      <c r="I9" s="15">
        <v>3500</v>
      </c>
      <c r="J9" s="15">
        <v>3500</v>
      </c>
      <c r="K9" s="35"/>
    </row>
    <row r="10" spans="1:11" ht="21.75" customHeight="1" x14ac:dyDescent="0.35">
      <c r="A10" s="23" t="s">
        <v>5</v>
      </c>
      <c r="B10" s="6" t="s">
        <v>10</v>
      </c>
      <c r="C10" s="6" t="s">
        <v>12</v>
      </c>
      <c r="D10" s="46" t="s">
        <v>13</v>
      </c>
      <c r="E10" s="14">
        <v>800</v>
      </c>
      <c r="F10" s="14">
        <v>2880</v>
      </c>
      <c r="G10" s="15">
        <v>1000</v>
      </c>
      <c r="H10" s="15">
        <v>4800</v>
      </c>
      <c r="I10" s="15">
        <v>5000</v>
      </c>
      <c r="J10" s="15">
        <v>5000</v>
      </c>
      <c r="K10" s="35"/>
    </row>
    <row r="11" spans="1:11" ht="21.75" customHeight="1" x14ac:dyDescent="0.35">
      <c r="A11" s="23" t="s">
        <v>5</v>
      </c>
      <c r="B11" s="6" t="s">
        <v>14</v>
      </c>
      <c r="C11" s="6" t="s">
        <v>15</v>
      </c>
      <c r="D11" s="46" t="s">
        <v>16</v>
      </c>
      <c r="E11" s="14">
        <v>0</v>
      </c>
      <c r="F11" s="14">
        <v>0</v>
      </c>
      <c r="G11" s="15">
        <v>150000</v>
      </c>
      <c r="H11" s="15">
        <v>0</v>
      </c>
      <c r="I11" s="15">
        <v>100000</v>
      </c>
      <c r="J11" s="15">
        <v>100000</v>
      </c>
      <c r="K11" s="35" t="s">
        <v>106</v>
      </c>
    </row>
    <row r="12" spans="1:11" ht="20.149999999999999" customHeight="1" x14ac:dyDescent="0.35">
      <c r="A12" s="23" t="s">
        <v>5</v>
      </c>
      <c r="B12" s="6" t="s">
        <v>14</v>
      </c>
      <c r="C12" s="6" t="s">
        <v>17</v>
      </c>
      <c r="D12" s="46" t="s">
        <v>18</v>
      </c>
      <c r="E12" s="14">
        <v>243978</v>
      </c>
      <c r="F12" s="14">
        <v>238870</v>
      </c>
      <c r="G12" s="15">
        <v>300000</v>
      </c>
      <c r="H12" s="15">
        <v>156400</v>
      </c>
      <c r="I12" s="15">
        <v>300000</v>
      </c>
      <c r="J12" s="15">
        <v>300000</v>
      </c>
      <c r="K12" s="36"/>
    </row>
    <row r="13" spans="1:11" ht="27" customHeight="1" x14ac:dyDescent="0.35">
      <c r="A13" s="23" t="s">
        <v>5</v>
      </c>
      <c r="B13" s="6" t="s">
        <v>14</v>
      </c>
      <c r="C13" s="6" t="s">
        <v>19</v>
      </c>
      <c r="D13" s="46" t="s">
        <v>20</v>
      </c>
      <c r="E13" s="14">
        <v>689100</v>
      </c>
      <c r="F13" s="14">
        <v>0</v>
      </c>
      <c r="G13" s="15">
        <v>250000</v>
      </c>
      <c r="H13" s="15">
        <v>0</v>
      </c>
      <c r="I13" s="15">
        <v>300000</v>
      </c>
      <c r="J13" s="15">
        <v>300000</v>
      </c>
      <c r="K13" s="35" t="s">
        <v>106</v>
      </c>
    </row>
    <row r="14" spans="1:11" ht="21.75" customHeight="1" x14ac:dyDescent="0.35">
      <c r="A14" s="23" t="s">
        <v>5</v>
      </c>
      <c r="B14" s="6" t="s">
        <v>21</v>
      </c>
      <c r="C14" s="6" t="s">
        <v>6</v>
      </c>
      <c r="D14" s="46" t="s">
        <v>22</v>
      </c>
      <c r="E14" s="14">
        <v>78693.83</v>
      </c>
      <c r="F14" s="14">
        <v>116582.75</v>
      </c>
      <c r="G14" s="15">
        <v>400000</v>
      </c>
      <c r="H14" s="15">
        <v>169627.6</v>
      </c>
      <c r="I14" s="29">
        <v>200000</v>
      </c>
      <c r="J14" s="29">
        <v>180000</v>
      </c>
      <c r="K14" s="35"/>
    </row>
    <row r="15" spans="1:11" ht="21.75" customHeight="1" x14ac:dyDescent="0.35">
      <c r="A15" s="23" t="s">
        <v>5</v>
      </c>
      <c r="B15" s="6" t="s">
        <v>21</v>
      </c>
      <c r="C15" s="6" t="s">
        <v>23</v>
      </c>
      <c r="D15" s="46" t="s">
        <v>24</v>
      </c>
      <c r="E15" s="14">
        <v>68910</v>
      </c>
      <c r="F15" s="14">
        <v>0</v>
      </c>
      <c r="G15" s="15">
        <v>40000</v>
      </c>
      <c r="H15" s="15">
        <v>0</v>
      </c>
      <c r="I15" s="29">
        <v>40000</v>
      </c>
      <c r="J15" s="29">
        <v>30000</v>
      </c>
      <c r="K15" s="35"/>
    </row>
    <row r="16" spans="1:11" ht="18.75" customHeight="1" x14ac:dyDescent="0.35">
      <c r="A16" s="23" t="s">
        <v>5</v>
      </c>
      <c r="B16" s="6" t="s">
        <v>21</v>
      </c>
      <c r="C16" s="6" t="s">
        <v>25</v>
      </c>
      <c r="D16" s="46" t="s">
        <v>26</v>
      </c>
      <c r="E16" s="14">
        <v>211987</v>
      </c>
      <c r="F16" s="14">
        <v>157736</v>
      </c>
      <c r="G16" s="15">
        <v>200000</v>
      </c>
      <c r="H16" s="15">
        <v>118976</v>
      </c>
      <c r="I16" s="15">
        <v>200000</v>
      </c>
      <c r="J16" s="15">
        <v>200000</v>
      </c>
      <c r="K16" s="35"/>
    </row>
    <row r="17" spans="1:13" ht="33" customHeight="1" x14ac:dyDescent="0.35">
      <c r="A17" s="23" t="s">
        <v>5</v>
      </c>
      <c r="B17" s="6" t="s">
        <v>27</v>
      </c>
      <c r="C17" s="6" t="s">
        <v>5</v>
      </c>
      <c r="D17" s="46" t="s">
        <v>28</v>
      </c>
      <c r="E17" s="14">
        <v>33171000</v>
      </c>
      <c r="F17" s="14">
        <v>38147000</v>
      </c>
      <c r="G17" s="15">
        <v>38147000</v>
      </c>
      <c r="H17" s="15">
        <v>31789170</v>
      </c>
      <c r="I17" s="15">
        <v>38147000</v>
      </c>
      <c r="J17" s="28">
        <v>41962000</v>
      </c>
      <c r="K17" s="35" t="s">
        <v>107</v>
      </c>
      <c r="M17" s="1">
        <v>3815000</v>
      </c>
    </row>
    <row r="18" spans="1:13" ht="21.75" customHeight="1" x14ac:dyDescent="0.35">
      <c r="A18" s="51" t="s">
        <v>100</v>
      </c>
      <c r="B18" s="52"/>
      <c r="C18" s="52"/>
      <c r="D18" s="53"/>
      <c r="E18" s="16">
        <f t="shared" ref="E18:J18" si="0">SUM(E7:E17)</f>
        <v>35427232.829999998</v>
      </c>
      <c r="F18" s="16">
        <f t="shared" si="0"/>
        <v>40010578.75</v>
      </c>
      <c r="G18" s="16">
        <f t="shared" si="0"/>
        <v>40798000</v>
      </c>
      <c r="H18" s="16">
        <f t="shared" si="0"/>
        <v>33273943.600000001</v>
      </c>
      <c r="I18" s="16">
        <f t="shared" si="0"/>
        <v>40595500</v>
      </c>
      <c r="J18" s="16">
        <f t="shared" si="0"/>
        <v>44310500</v>
      </c>
      <c r="K18" s="37"/>
    </row>
    <row r="19" spans="1:13" ht="21.75" customHeight="1" x14ac:dyDescent="0.35">
      <c r="A19" s="23" t="s">
        <v>10</v>
      </c>
      <c r="B19" s="6" t="s">
        <v>5</v>
      </c>
      <c r="C19" s="6" t="s">
        <v>29</v>
      </c>
      <c r="D19" s="46" t="s">
        <v>30</v>
      </c>
      <c r="E19" s="5">
        <v>0</v>
      </c>
      <c r="F19" s="5">
        <v>0</v>
      </c>
      <c r="G19" s="4">
        <v>1000</v>
      </c>
      <c r="H19" s="4">
        <v>0</v>
      </c>
      <c r="I19" s="4">
        <v>1000</v>
      </c>
      <c r="J19" s="4">
        <v>1000</v>
      </c>
      <c r="K19" s="35"/>
    </row>
    <row r="20" spans="1:13" ht="25" customHeight="1" x14ac:dyDescent="0.35">
      <c r="A20" s="23" t="s">
        <v>10</v>
      </c>
      <c r="B20" s="6" t="s">
        <v>10</v>
      </c>
      <c r="C20" s="6" t="s">
        <v>25</v>
      </c>
      <c r="D20" s="46" t="s">
        <v>31</v>
      </c>
      <c r="E20" s="5">
        <v>0</v>
      </c>
      <c r="F20" s="5">
        <v>0</v>
      </c>
      <c r="G20" s="4">
        <v>100</v>
      </c>
      <c r="H20" s="4">
        <v>0</v>
      </c>
      <c r="I20" s="4">
        <v>100</v>
      </c>
      <c r="J20" s="4">
        <v>100</v>
      </c>
      <c r="K20" s="35"/>
    </row>
    <row r="21" spans="1:13" ht="21.75" customHeight="1" x14ac:dyDescent="0.35">
      <c r="A21" s="23" t="s">
        <v>10</v>
      </c>
      <c r="B21" s="6" t="s">
        <v>10</v>
      </c>
      <c r="C21" s="6" t="s">
        <v>32</v>
      </c>
      <c r="D21" s="46" t="s">
        <v>33</v>
      </c>
      <c r="E21" s="5">
        <v>3800</v>
      </c>
      <c r="F21" s="5">
        <v>4200</v>
      </c>
      <c r="G21" s="4">
        <v>3500</v>
      </c>
      <c r="H21" s="4">
        <v>4600</v>
      </c>
      <c r="I21" s="4">
        <v>5000</v>
      </c>
      <c r="J21" s="4">
        <v>5000</v>
      </c>
      <c r="K21" s="35"/>
    </row>
    <row r="22" spans="1:13" ht="21.75" customHeight="1" x14ac:dyDescent="0.35">
      <c r="A22" s="23" t="s">
        <v>10</v>
      </c>
      <c r="B22" s="6" t="s">
        <v>14</v>
      </c>
      <c r="C22" s="6" t="s">
        <v>6</v>
      </c>
      <c r="D22" s="46" t="s">
        <v>34</v>
      </c>
      <c r="E22" s="5">
        <v>32978.639999999999</v>
      </c>
      <c r="F22" s="5">
        <v>83299.990000000005</v>
      </c>
      <c r="G22" s="4">
        <v>40000</v>
      </c>
      <c r="H22" s="4">
        <v>34066.400000000001</v>
      </c>
      <c r="I22" s="4">
        <v>50000</v>
      </c>
      <c r="J22" s="4">
        <v>50000</v>
      </c>
      <c r="K22" s="35"/>
    </row>
    <row r="23" spans="1:13" ht="21.75" customHeight="1" x14ac:dyDescent="0.35">
      <c r="A23" s="23">
        <v>20</v>
      </c>
      <c r="B23" s="6">
        <v>30</v>
      </c>
      <c r="C23" s="6" t="s">
        <v>35</v>
      </c>
      <c r="D23" s="46" t="s">
        <v>99</v>
      </c>
      <c r="E23" s="5">
        <v>0</v>
      </c>
      <c r="F23" s="5">
        <v>0</v>
      </c>
      <c r="G23" s="4">
        <v>100</v>
      </c>
      <c r="H23" s="4">
        <v>0</v>
      </c>
      <c r="I23" s="4">
        <v>100</v>
      </c>
      <c r="J23" s="4">
        <v>100</v>
      </c>
      <c r="K23" s="35"/>
    </row>
    <row r="24" spans="1:13" ht="21.75" customHeight="1" x14ac:dyDescent="0.35">
      <c r="A24" s="23" t="s">
        <v>10</v>
      </c>
      <c r="B24" s="6" t="s">
        <v>14</v>
      </c>
      <c r="C24" s="6" t="s">
        <v>15</v>
      </c>
      <c r="D24" s="46" t="s">
        <v>36</v>
      </c>
      <c r="E24" s="5">
        <v>74650</v>
      </c>
      <c r="F24" s="5">
        <v>61350</v>
      </c>
      <c r="G24" s="4">
        <v>60000</v>
      </c>
      <c r="H24" s="4">
        <v>40250</v>
      </c>
      <c r="I24" s="4">
        <v>60000</v>
      </c>
      <c r="J24" s="4">
        <v>60000</v>
      </c>
      <c r="K24" s="35"/>
    </row>
    <row r="25" spans="1:13" ht="21.75" customHeight="1" x14ac:dyDescent="0.35">
      <c r="A25" s="23">
        <v>20</v>
      </c>
      <c r="B25" s="6">
        <v>30</v>
      </c>
      <c r="C25" s="6" t="s">
        <v>19</v>
      </c>
      <c r="D25" s="46" t="s">
        <v>37</v>
      </c>
      <c r="E25" s="5">
        <v>0</v>
      </c>
      <c r="F25" s="5">
        <v>0</v>
      </c>
      <c r="G25" s="4">
        <v>100</v>
      </c>
      <c r="H25" s="4">
        <v>0</v>
      </c>
      <c r="I25" s="4">
        <v>100</v>
      </c>
      <c r="J25" s="4">
        <v>100</v>
      </c>
      <c r="K25" s="35"/>
    </row>
    <row r="26" spans="1:13" ht="21.75" customHeight="1" thickBot="1" x14ac:dyDescent="0.4">
      <c r="A26" s="51" t="s">
        <v>38</v>
      </c>
      <c r="B26" s="52"/>
      <c r="C26" s="52"/>
      <c r="D26" s="53"/>
      <c r="E26" s="17">
        <f t="shared" ref="E26:J26" si="1">SUM(E19:E25)</f>
        <v>111428.64</v>
      </c>
      <c r="F26" s="17">
        <f t="shared" si="1"/>
        <v>148849.99</v>
      </c>
      <c r="G26" s="17">
        <f t="shared" si="1"/>
        <v>104800</v>
      </c>
      <c r="H26" s="17">
        <f t="shared" si="1"/>
        <v>78916.399999999994</v>
      </c>
      <c r="I26" s="17">
        <f t="shared" si="1"/>
        <v>116300</v>
      </c>
      <c r="J26" s="17">
        <f t="shared" si="1"/>
        <v>116300</v>
      </c>
      <c r="K26" s="37"/>
    </row>
    <row r="27" spans="1:13" ht="44.25" customHeight="1" thickBot="1" x14ac:dyDescent="0.4">
      <c r="A27" s="18" t="s">
        <v>0</v>
      </c>
      <c r="B27" s="18" t="s">
        <v>1</v>
      </c>
      <c r="C27" s="18" t="s">
        <v>2</v>
      </c>
      <c r="D27" s="19" t="s">
        <v>98</v>
      </c>
      <c r="E27" s="20" t="s">
        <v>3</v>
      </c>
      <c r="F27" s="20" t="s">
        <v>101</v>
      </c>
      <c r="G27" s="20" t="s">
        <v>102</v>
      </c>
      <c r="H27" s="20" t="s">
        <v>103</v>
      </c>
      <c r="I27" s="25" t="s">
        <v>113</v>
      </c>
      <c r="J27" s="26" t="s">
        <v>114</v>
      </c>
      <c r="K27" s="33" t="s">
        <v>4</v>
      </c>
    </row>
    <row r="28" spans="1:13" ht="21.75" customHeight="1" x14ac:dyDescent="0.35">
      <c r="A28" s="23" t="s">
        <v>14</v>
      </c>
      <c r="B28" s="6" t="s">
        <v>5</v>
      </c>
      <c r="C28" s="6" t="s">
        <v>6</v>
      </c>
      <c r="D28" s="46" t="s">
        <v>39</v>
      </c>
      <c r="E28" s="5">
        <v>3088.62</v>
      </c>
      <c r="F28" s="5">
        <v>6578.46</v>
      </c>
      <c r="G28" s="4">
        <v>50000</v>
      </c>
      <c r="H28" s="4">
        <v>970.74</v>
      </c>
      <c r="I28" s="4">
        <v>50000</v>
      </c>
      <c r="J28" s="4">
        <v>50000</v>
      </c>
      <c r="K28" s="35" t="s">
        <v>117</v>
      </c>
    </row>
    <row r="29" spans="1:13" ht="21.75" customHeight="1" x14ac:dyDescent="0.35">
      <c r="A29" s="23" t="s">
        <v>14</v>
      </c>
      <c r="B29" s="6" t="s">
        <v>5</v>
      </c>
      <c r="C29" s="6" t="s">
        <v>40</v>
      </c>
      <c r="D29" s="46" t="s">
        <v>104</v>
      </c>
      <c r="E29" s="5">
        <v>14014.08</v>
      </c>
      <c r="F29" s="5">
        <v>30044.5</v>
      </c>
      <c r="G29" s="4">
        <v>200000</v>
      </c>
      <c r="H29" s="4">
        <v>18116.3</v>
      </c>
      <c r="I29" s="30">
        <v>150000</v>
      </c>
      <c r="J29" s="30">
        <v>100000</v>
      </c>
      <c r="K29" s="35" t="s">
        <v>118</v>
      </c>
    </row>
    <row r="30" spans="1:13" ht="51.75" customHeight="1" x14ac:dyDescent="0.35">
      <c r="A30" s="23" t="s">
        <v>14</v>
      </c>
      <c r="B30" s="6" t="s">
        <v>5</v>
      </c>
      <c r="C30" s="6" t="s">
        <v>23</v>
      </c>
      <c r="D30" s="46" t="s">
        <v>41</v>
      </c>
      <c r="E30" s="5">
        <v>8727815.2100000009</v>
      </c>
      <c r="F30" s="5">
        <v>11567072.689999999</v>
      </c>
      <c r="G30" s="4">
        <v>14500000</v>
      </c>
      <c r="H30" s="4">
        <v>14915482.039999999</v>
      </c>
      <c r="I30" s="48">
        <v>22000000</v>
      </c>
      <c r="J30" s="30">
        <v>20910000</v>
      </c>
      <c r="K30" s="35" t="s">
        <v>119</v>
      </c>
    </row>
    <row r="31" spans="1:13" ht="21.75" customHeight="1" x14ac:dyDescent="0.35">
      <c r="A31" s="23" t="s">
        <v>14</v>
      </c>
      <c r="B31" s="6" t="s">
        <v>5</v>
      </c>
      <c r="C31" s="6" t="s">
        <v>42</v>
      </c>
      <c r="D31" s="46" t="s">
        <v>43</v>
      </c>
      <c r="E31" s="5">
        <v>3687480</v>
      </c>
      <c r="F31" s="5">
        <v>3554940</v>
      </c>
      <c r="G31" s="4">
        <v>5500000</v>
      </c>
      <c r="H31" s="4">
        <v>3733840</v>
      </c>
      <c r="I31" s="4">
        <v>5000000</v>
      </c>
      <c r="J31" s="4">
        <v>5000000</v>
      </c>
      <c r="K31" s="56" t="s">
        <v>108</v>
      </c>
    </row>
    <row r="32" spans="1:13" ht="21.75" customHeight="1" x14ac:dyDescent="0.35">
      <c r="A32" s="23" t="s">
        <v>14</v>
      </c>
      <c r="B32" s="6" t="s">
        <v>5</v>
      </c>
      <c r="C32" s="6" t="s">
        <v>44</v>
      </c>
      <c r="D32" s="46" t="s">
        <v>45</v>
      </c>
      <c r="E32" s="5">
        <v>909981.89</v>
      </c>
      <c r="F32" s="5">
        <v>1114990.8799999999</v>
      </c>
      <c r="G32" s="4">
        <v>1400000</v>
      </c>
      <c r="H32" s="4">
        <v>1009346.29</v>
      </c>
      <c r="I32" s="4">
        <v>1300000</v>
      </c>
      <c r="J32" s="4">
        <v>1300000</v>
      </c>
      <c r="K32" s="57"/>
    </row>
    <row r="33" spans="1:11" ht="28.5" customHeight="1" x14ac:dyDescent="0.35">
      <c r="A33" s="23" t="s">
        <v>14</v>
      </c>
      <c r="B33" s="6" t="s">
        <v>5</v>
      </c>
      <c r="C33" s="6" t="s">
        <v>46</v>
      </c>
      <c r="D33" s="46" t="s">
        <v>47</v>
      </c>
      <c r="E33" s="5">
        <v>1207195.71</v>
      </c>
      <c r="F33" s="5">
        <v>1581255.18</v>
      </c>
      <c r="G33" s="4">
        <v>1800000</v>
      </c>
      <c r="H33" s="4">
        <v>1471468.8</v>
      </c>
      <c r="I33" s="30">
        <v>2300000</v>
      </c>
      <c r="J33" s="30">
        <v>2000000</v>
      </c>
      <c r="K33" s="58" t="s">
        <v>109</v>
      </c>
    </row>
    <row r="34" spans="1:11" ht="21.75" customHeight="1" x14ac:dyDescent="0.35">
      <c r="A34" s="23" t="s">
        <v>14</v>
      </c>
      <c r="B34" s="6" t="s">
        <v>5</v>
      </c>
      <c r="C34" s="6" t="s">
        <v>48</v>
      </c>
      <c r="D34" s="46" t="s">
        <v>49</v>
      </c>
      <c r="E34" s="5">
        <v>26190826.82</v>
      </c>
      <c r="F34" s="5">
        <v>32446615.989999998</v>
      </c>
      <c r="G34" s="4">
        <v>32000000</v>
      </c>
      <c r="H34" s="4">
        <v>26507065.379999999</v>
      </c>
      <c r="I34" s="4">
        <v>34000000</v>
      </c>
      <c r="J34" s="4">
        <v>34000000</v>
      </c>
      <c r="K34" s="59"/>
    </row>
    <row r="35" spans="1:11" ht="25" customHeight="1" x14ac:dyDescent="0.35">
      <c r="A35" s="23" t="s">
        <v>14</v>
      </c>
      <c r="B35" s="6" t="s">
        <v>5</v>
      </c>
      <c r="C35" s="6" t="s">
        <v>50</v>
      </c>
      <c r="D35" s="46" t="s">
        <v>51</v>
      </c>
      <c r="E35" s="5">
        <v>1144744</v>
      </c>
      <c r="F35" s="5">
        <v>1319080</v>
      </c>
      <c r="G35" s="4">
        <v>1400000</v>
      </c>
      <c r="H35" s="4">
        <v>1429920</v>
      </c>
      <c r="I35" s="4">
        <v>1400000</v>
      </c>
      <c r="J35" s="4">
        <v>1400000</v>
      </c>
      <c r="K35" s="38"/>
    </row>
    <row r="36" spans="1:11" ht="21.75" customHeight="1" x14ac:dyDescent="0.35">
      <c r="A36" s="23" t="s">
        <v>14</v>
      </c>
      <c r="B36" s="6" t="s">
        <v>5</v>
      </c>
      <c r="C36" s="6" t="s">
        <v>52</v>
      </c>
      <c r="D36" s="46" t="s">
        <v>53</v>
      </c>
      <c r="E36" s="5">
        <v>0</v>
      </c>
      <c r="F36" s="5">
        <v>0</v>
      </c>
      <c r="G36" s="4">
        <v>100</v>
      </c>
      <c r="H36" s="4">
        <v>0</v>
      </c>
      <c r="I36" s="4">
        <v>100</v>
      </c>
      <c r="J36" s="4">
        <v>100</v>
      </c>
      <c r="K36" s="35"/>
    </row>
    <row r="37" spans="1:11" ht="21.75" customHeight="1" x14ac:dyDescent="0.35">
      <c r="A37" s="23" t="s">
        <v>14</v>
      </c>
      <c r="B37" s="6" t="s">
        <v>10</v>
      </c>
      <c r="C37" s="6" t="s">
        <v>6</v>
      </c>
      <c r="D37" s="46" t="s">
        <v>54</v>
      </c>
      <c r="E37" s="5">
        <v>345487.5</v>
      </c>
      <c r="F37" s="5">
        <v>188911.25</v>
      </c>
      <c r="G37" s="4">
        <v>300000</v>
      </c>
      <c r="H37" s="4">
        <v>80764.38</v>
      </c>
      <c r="I37" s="30">
        <v>300000</v>
      </c>
      <c r="J37" s="30">
        <v>250000</v>
      </c>
      <c r="K37" s="35"/>
    </row>
    <row r="38" spans="1:11" ht="21.75" customHeight="1" x14ac:dyDescent="0.35">
      <c r="A38" s="23" t="s">
        <v>14</v>
      </c>
      <c r="B38" s="6" t="s">
        <v>10</v>
      </c>
      <c r="C38" s="6" t="s">
        <v>15</v>
      </c>
      <c r="D38" s="46" t="s">
        <v>55</v>
      </c>
      <c r="E38" s="5">
        <v>15222</v>
      </c>
      <c r="F38" s="5">
        <v>16951.5</v>
      </c>
      <c r="G38" s="4">
        <v>20000</v>
      </c>
      <c r="H38" s="4">
        <v>16756.5</v>
      </c>
      <c r="I38" s="4">
        <v>15000</v>
      </c>
      <c r="J38" s="4">
        <v>15000</v>
      </c>
      <c r="K38" s="35"/>
    </row>
    <row r="39" spans="1:11" ht="21.75" customHeight="1" x14ac:dyDescent="0.35">
      <c r="A39" s="23" t="s">
        <v>14</v>
      </c>
      <c r="B39" s="6" t="s">
        <v>10</v>
      </c>
      <c r="C39" s="6" t="s">
        <v>25</v>
      </c>
      <c r="D39" s="46" t="s">
        <v>56</v>
      </c>
      <c r="E39" s="5">
        <v>915333.2</v>
      </c>
      <c r="F39" s="5">
        <v>608916.6</v>
      </c>
      <c r="G39" s="4">
        <v>800000</v>
      </c>
      <c r="H39" s="4">
        <v>278828</v>
      </c>
      <c r="I39" s="4">
        <v>800000</v>
      </c>
      <c r="J39" s="4">
        <v>800000</v>
      </c>
      <c r="K39" s="35"/>
    </row>
    <row r="40" spans="1:11" ht="21.75" customHeight="1" x14ac:dyDescent="0.35">
      <c r="A40" s="23" t="s">
        <v>14</v>
      </c>
      <c r="B40" s="6" t="s">
        <v>10</v>
      </c>
      <c r="C40" s="6" t="s">
        <v>12</v>
      </c>
      <c r="D40" s="46" t="s">
        <v>105</v>
      </c>
      <c r="E40" s="5">
        <v>0</v>
      </c>
      <c r="F40" s="5">
        <v>0</v>
      </c>
      <c r="G40" s="4">
        <v>0</v>
      </c>
      <c r="H40" s="4">
        <v>0</v>
      </c>
      <c r="I40" s="4">
        <v>10000</v>
      </c>
      <c r="J40" s="4">
        <v>10000</v>
      </c>
      <c r="K40" s="35"/>
    </row>
    <row r="41" spans="1:11" ht="30" customHeight="1" x14ac:dyDescent="0.35">
      <c r="A41" s="51" t="s">
        <v>57</v>
      </c>
      <c r="B41" s="52"/>
      <c r="C41" s="52"/>
      <c r="D41" s="53"/>
      <c r="E41" s="17">
        <f t="shared" ref="E41:J41" si="2">SUM(E28:E40)</f>
        <v>43161189.030000001</v>
      </c>
      <c r="F41" s="17">
        <f t="shared" si="2"/>
        <v>52435357.050000004</v>
      </c>
      <c r="G41" s="17">
        <f t="shared" si="2"/>
        <v>57970100</v>
      </c>
      <c r="H41" s="17">
        <f t="shared" si="2"/>
        <v>49462558.43</v>
      </c>
      <c r="I41" s="17">
        <f t="shared" si="2"/>
        <v>67325100</v>
      </c>
      <c r="J41" s="17">
        <f t="shared" si="2"/>
        <v>65835100</v>
      </c>
      <c r="K41" s="37"/>
    </row>
    <row r="42" spans="1:11" ht="21.75" customHeight="1" x14ac:dyDescent="0.35">
      <c r="A42" s="23" t="s">
        <v>21</v>
      </c>
      <c r="B42" s="6" t="s">
        <v>5</v>
      </c>
      <c r="C42" s="6" t="s">
        <v>6</v>
      </c>
      <c r="D42" s="46" t="s">
        <v>58</v>
      </c>
      <c r="E42" s="5">
        <v>723346.56</v>
      </c>
      <c r="F42" s="5">
        <v>899373.62</v>
      </c>
      <c r="G42" s="4">
        <v>750000</v>
      </c>
      <c r="H42" s="4">
        <v>452400.9</v>
      </c>
      <c r="I42" s="4">
        <v>800000</v>
      </c>
      <c r="J42" s="4">
        <v>800000</v>
      </c>
      <c r="K42" s="39" t="s">
        <v>110</v>
      </c>
    </row>
    <row r="43" spans="1:11" ht="21.75" customHeight="1" x14ac:dyDescent="0.35">
      <c r="A43" s="23" t="s">
        <v>21</v>
      </c>
      <c r="B43" s="6" t="s">
        <v>5</v>
      </c>
      <c r="C43" s="6" t="s">
        <v>23</v>
      </c>
      <c r="D43" s="46" t="s">
        <v>59</v>
      </c>
      <c r="E43" s="5">
        <v>1510301</v>
      </c>
      <c r="F43" s="5">
        <v>2550877</v>
      </c>
      <c r="G43" s="4">
        <v>1900000</v>
      </c>
      <c r="H43" s="4">
        <v>1888784</v>
      </c>
      <c r="I43" s="4">
        <v>2000000</v>
      </c>
      <c r="J43" s="4">
        <v>2000000</v>
      </c>
      <c r="K43" s="35"/>
    </row>
    <row r="44" spans="1:11" ht="21.75" customHeight="1" x14ac:dyDescent="0.35">
      <c r="A44" s="23" t="s">
        <v>21</v>
      </c>
      <c r="B44" s="6" t="s">
        <v>5</v>
      </c>
      <c r="C44" s="6" t="s">
        <v>42</v>
      </c>
      <c r="D44" s="46" t="s">
        <v>60</v>
      </c>
      <c r="E44" s="5">
        <v>305093.25</v>
      </c>
      <c r="F44" s="5">
        <v>348152.85</v>
      </c>
      <c r="G44" s="4">
        <v>400000</v>
      </c>
      <c r="H44" s="4">
        <v>228532.05</v>
      </c>
      <c r="I44" s="4">
        <v>400000</v>
      </c>
      <c r="J44" s="4">
        <v>400000</v>
      </c>
      <c r="K44" s="35"/>
    </row>
    <row r="45" spans="1:11" ht="21.75" customHeight="1" x14ac:dyDescent="0.35">
      <c r="A45" s="23" t="s">
        <v>21</v>
      </c>
      <c r="B45" s="6" t="s">
        <v>5</v>
      </c>
      <c r="C45" s="6" t="s">
        <v>44</v>
      </c>
      <c r="D45" s="46" t="s">
        <v>61</v>
      </c>
      <c r="E45" s="5">
        <v>2827.16</v>
      </c>
      <c r="F45" s="5">
        <v>6625.97</v>
      </c>
      <c r="G45" s="4">
        <v>200000</v>
      </c>
      <c r="H45" s="4">
        <v>1080.3</v>
      </c>
      <c r="I45" s="29">
        <v>100000</v>
      </c>
      <c r="J45" s="29">
        <v>50000</v>
      </c>
      <c r="K45" s="35" t="s">
        <v>111</v>
      </c>
    </row>
    <row r="46" spans="1:11" ht="21.75" customHeight="1" x14ac:dyDescent="0.35">
      <c r="A46" s="23" t="s">
        <v>21</v>
      </c>
      <c r="B46" s="6" t="s">
        <v>5</v>
      </c>
      <c r="C46" s="6" t="s">
        <v>62</v>
      </c>
      <c r="D46" s="46" t="s">
        <v>63</v>
      </c>
      <c r="E46" s="5">
        <v>22629655.260000002</v>
      </c>
      <c r="F46" s="5">
        <v>22564444.190000001</v>
      </c>
      <c r="G46" s="4">
        <v>26000000</v>
      </c>
      <c r="H46" s="4">
        <v>21191409.530000001</v>
      </c>
      <c r="I46" s="4">
        <v>28000000</v>
      </c>
      <c r="J46" s="4">
        <v>28000000</v>
      </c>
      <c r="K46" s="35" t="s">
        <v>120</v>
      </c>
    </row>
    <row r="47" spans="1:11" ht="21.75" customHeight="1" x14ac:dyDescent="0.35">
      <c r="A47" s="23" t="s">
        <v>21</v>
      </c>
      <c r="B47" s="6" t="s">
        <v>5</v>
      </c>
      <c r="C47" s="6" t="s">
        <v>15</v>
      </c>
      <c r="D47" s="46" t="s">
        <v>64</v>
      </c>
      <c r="E47" s="5">
        <v>0</v>
      </c>
      <c r="F47" s="5">
        <v>0</v>
      </c>
      <c r="G47" s="4">
        <v>100</v>
      </c>
      <c r="H47" s="4">
        <v>0</v>
      </c>
      <c r="I47" s="4">
        <v>100</v>
      </c>
      <c r="J47" s="4">
        <v>100</v>
      </c>
      <c r="K47" s="35"/>
    </row>
    <row r="48" spans="1:11" ht="21.75" customHeight="1" x14ac:dyDescent="0.35">
      <c r="A48" s="23">
        <v>40</v>
      </c>
      <c r="B48" s="6">
        <v>10</v>
      </c>
      <c r="C48" s="6" t="s">
        <v>65</v>
      </c>
      <c r="D48" s="46" t="s">
        <v>66</v>
      </c>
      <c r="E48" s="5">
        <v>1185</v>
      </c>
      <c r="F48" s="5">
        <v>0</v>
      </c>
      <c r="G48" s="4">
        <v>1500</v>
      </c>
      <c r="H48" s="4">
        <v>0</v>
      </c>
      <c r="I48" s="4">
        <v>5000</v>
      </c>
      <c r="J48" s="4">
        <v>5000</v>
      </c>
      <c r="K48" s="35"/>
    </row>
    <row r="49" spans="1:15" ht="21.75" customHeight="1" x14ac:dyDescent="0.35">
      <c r="A49" s="23" t="s">
        <v>21</v>
      </c>
      <c r="B49" s="6" t="s">
        <v>5</v>
      </c>
      <c r="C49" s="6" t="s">
        <v>17</v>
      </c>
      <c r="D49" s="46" t="s">
        <v>67</v>
      </c>
      <c r="E49" s="5">
        <v>0</v>
      </c>
      <c r="F49" s="5">
        <v>0</v>
      </c>
      <c r="G49" s="4">
        <v>100</v>
      </c>
      <c r="H49" s="4">
        <v>0</v>
      </c>
      <c r="I49" s="4">
        <v>100</v>
      </c>
      <c r="J49" s="4">
        <v>100</v>
      </c>
      <c r="K49" s="35"/>
    </row>
    <row r="50" spans="1:15" ht="27" customHeight="1" thickBot="1" x14ac:dyDescent="0.4">
      <c r="A50" s="23" t="s">
        <v>21</v>
      </c>
      <c r="B50" s="6" t="s">
        <v>5</v>
      </c>
      <c r="C50" s="6" t="s">
        <v>19</v>
      </c>
      <c r="D50" s="46" t="s">
        <v>68</v>
      </c>
      <c r="E50" s="5">
        <v>0</v>
      </c>
      <c r="F50" s="5">
        <v>0</v>
      </c>
      <c r="G50" s="4">
        <v>100</v>
      </c>
      <c r="H50" s="4">
        <v>0</v>
      </c>
      <c r="I50" s="4">
        <v>100</v>
      </c>
      <c r="J50" s="4">
        <v>100</v>
      </c>
      <c r="K50" s="35"/>
    </row>
    <row r="51" spans="1:15" ht="51" customHeight="1" thickBot="1" x14ac:dyDescent="0.4">
      <c r="A51" s="18" t="s">
        <v>0</v>
      </c>
      <c r="B51" s="18" t="s">
        <v>1</v>
      </c>
      <c r="C51" s="18" t="s">
        <v>2</v>
      </c>
      <c r="D51" s="19" t="s">
        <v>98</v>
      </c>
      <c r="E51" s="20" t="s">
        <v>3</v>
      </c>
      <c r="F51" s="20" t="s">
        <v>101</v>
      </c>
      <c r="G51" s="20" t="s">
        <v>102</v>
      </c>
      <c r="H51" s="20" t="s">
        <v>103</v>
      </c>
      <c r="I51" s="20" t="s">
        <v>113</v>
      </c>
      <c r="J51" s="26" t="s">
        <v>114</v>
      </c>
      <c r="K51" s="33" t="s">
        <v>4</v>
      </c>
    </row>
    <row r="52" spans="1:15" ht="21.75" customHeight="1" x14ac:dyDescent="0.35">
      <c r="A52" s="23">
        <v>40</v>
      </c>
      <c r="B52" s="6">
        <v>10</v>
      </c>
      <c r="C52" s="6" t="s">
        <v>52</v>
      </c>
      <c r="D52" s="46" t="s">
        <v>69</v>
      </c>
      <c r="E52" s="5">
        <v>0</v>
      </c>
      <c r="F52" s="5">
        <v>2072</v>
      </c>
      <c r="G52" s="4">
        <v>2000</v>
      </c>
      <c r="H52" s="4">
        <v>1136</v>
      </c>
      <c r="I52" s="4">
        <v>2000</v>
      </c>
      <c r="J52" s="4">
        <v>2000</v>
      </c>
      <c r="K52" s="35"/>
    </row>
    <row r="53" spans="1:15" ht="21.75" customHeight="1" x14ac:dyDescent="0.35">
      <c r="A53" s="23" t="s">
        <v>21</v>
      </c>
      <c r="B53" s="6" t="s">
        <v>5</v>
      </c>
      <c r="C53" s="6" t="s">
        <v>70</v>
      </c>
      <c r="D53" s="46" t="s">
        <v>71</v>
      </c>
      <c r="E53" s="5">
        <v>3001000</v>
      </c>
      <c r="F53" s="5">
        <v>3001000</v>
      </c>
      <c r="G53" s="4">
        <v>3001000</v>
      </c>
      <c r="H53" s="4">
        <v>0</v>
      </c>
      <c r="I53" s="4">
        <v>3100000</v>
      </c>
      <c r="J53" s="4">
        <v>3100000</v>
      </c>
      <c r="K53" s="35"/>
    </row>
    <row r="54" spans="1:15" ht="21.75" customHeight="1" x14ac:dyDescent="0.35">
      <c r="A54" s="23" t="s">
        <v>21</v>
      </c>
      <c r="B54" s="6" t="s">
        <v>5</v>
      </c>
      <c r="C54" s="6" t="s">
        <v>72</v>
      </c>
      <c r="D54" s="46" t="s">
        <v>73</v>
      </c>
      <c r="E54" s="5">
        <v>182948.16</v>
      </c>
      <c r="F54" s="5">
        <v>236876.96</v>
      </c>
      <c r="G54" s="4">
        <v>250000</v>
      </c>
      <c r="H54" s="4">
        <v>244305.53</v>
      </c>
      <c r="I54" s="4">
        <v>250000</v>
      </c>
      <c r="J54" s="4">
        <v>250000</v>
      </c>
      <c r="K54" s="35"/>
    </row>
    <row r="55" spans="1:15" ht="21.75" customHeight="1" x14ac:dyDescent="0.35">
      <c r="A55" s="23" t="s">
        <v>21</v>
      </c>
      <c r="B55" s="6" t="s">
        <v>5</v>
      </c>
      <c r="C55" s="6" t="s">
        <v>74</v>
      </c>
      <c r="D55" s="46" t="s">
        <v>75</v>
      </c>
      <c r="E55" s="5">
        <v>13419.38</v>
      </c>
      <c r="F55" s="5">
        <v>0</v>
      </c>
      <c r="G55" s="4">
        <v>20000</v>
      </c>
      <c r="H55" s="4">
        <v>0</v>
      </c>
      <c r="I55" s="4">
        <v>20000</v>
      </c>
      <c r="J55" s="4">
        <v>20000</v>
      </c>
      <c r="K55" s="35"/>
    </row>
    <row r="56" spans="1:15" ht="21.75" customHeight="1" x14ac:dyDescent="0.35">
      <c r="A56" s="23" t="s">
        <v>21</v>
      </c>
      <c r="B56" s="6" t="s">
        <v>5</v>
      </c>
      <c r="C56" s="6" t="s">
        <v>76</v>
      </c>
      <c r="D56" s="46" t="s">
        <v>77</v>
      </c>
      <c r="E56" s="5">
        <v>0</v>
      </c>
      <c r="F56" s="5">
        <v>0</v>
      </c>
      <c r="G56" s="4">
        <v>100</v>
      </c>
      <c r="H56" s="4">
        <v>0</v>
      </c>
      <c r="I56" s="4">
        <v>100</v>
      </c>
      <c r="J56" s="4">
        <v>100</v>
      </c>
      <c r="K56" s="35"/>
    </row>
    <row r="57" spans="1:15" ht="23.5" customHeight="1" x14ac:dyDescent="0.35">
      <c r="A57" s="23" t="s">
        <v>21</v>
      </c>
      <c r="B57" s="6" t="s">
        <v>5</v>
      </c>
      <c r="C57" s="6" t="s">
        <v>78</v>
      </c>
      <c r="D57" s="46" t="s">
        <v>79</v>
      </c>
      <c r="E57" s="5">
        <v>5407540.7699999996</v>
      </c>
      <c r="F57" s="5">
        <v>6135252.2199999997</v>
      </c>
      <c r="G57" s="4">
        <v>6000000</v>
      </c>
      <c r="H57" s="4">
        <v>3237473.66</v>
      </c>
      <c r="I57" s="4">
        <v>6200000</v>
      </c>
      <c r="J57" s="4">
        <v>6200000</v>
      </c>
      <c r="K57" s="56" t="s">
        <v>112</v>
      </c>
    </row>
    <row r="58" spans="1:15" ht="25" customHeight="1" x14ac:dyDescent="0.35">
      <c r="A58" s="23" t="s">
        <v>21</v>
      </c>
      <c r="B58" s="6" t="s">
        <v>5</v>
      </c>
      <c r="C58" s="6" t="s">
        <v>80</v>
      </c>
      <c r="D58" s="46" t="s">
        <v>81</v>
      </c>
      <c r="E58" s="5">
        <v>822036.89</v>
      </c>
      <c r="F58" s="5">
        <v>1705860.86</v>
      </c>
      <c r="G58" s="4">
        <v>1900000</v>
      </c>
      <c r="H58" s="4">
        <v>891365.98</v>
      </c>
      <c r="I58" s="30">
        <v>2000000</v>
      </c>
      <c r="J58" s="30">
        <v>1800000</v>
      </c>
      <c r="K58" s="57"/>
    </row>
    <row r="59" spans="1:15" ht="21.75" customHeight="1" x14ac:dyDescent="0.35">
      <c r="A59" s="23" t="s">
        <v>21</v>
      </c>
      <c r="B59" s="6" t="s">
        <v>5</v>
      </c>
      <c r="C59" s="6" t="s">
        <v>82</v>
      </c>
      <c r="D59" s="46" t="s">
        <v>83</v>
      </c>
      <c r="E59" s="5">
        <v>0</v>
      </c>
      <c r="F59" s="5">
        <v>0</v>
      </c>
      <c r="G59" s="4">
        <v>100</v>
      </c>
      <c r="H59" s="4">
        <v>0</v>
      </c>
      <c r="I59" s="4">
        <v>100</v>
      </c>
      <c r="J59" s="4">
        <v>100</v>
      </c>
      <c r="K59" s="35"/>
    </row>
    <row r="60" spans="1:15" ht="21.75" customHeight="1" x14ac:dyDescent="0.35">
      <c r="A60" s="23" t="s">
        <v>21</v>
      </c>
      <c r="B60" s="6" t="s">
        <v>10</v>
      </c>
      <c r="C60" s="6" t="s">
        <v>6</v>
      </c>
      <c r="D60" s="46" t="s">
        <v>84</v>
      </c>
      <c r="E60" s="5">
        <v>0</v>
      </c>
      <c r="F60" s="5">
        <v>0</v>
      </c>
      <c r="G60" s="4">
        <v>100</v>
      </c>
      <c r="H60" s="4">
        <v>450</v>
      </c>
      <c r="I60" s="4">
        <v>100</v>
      </c>
      <c r="J60" s="4">
        <v>100</v>
      </c>
      <c r="K60" s="35"/>
    </row>
    <row r="61" spans="1:15" ht="21.75" customHeight="1" x14ac:dyDescent="0.35">
      <c r="A61" s="23" t="s">
        <v>21</v>
      </c>
      <c r="B61" s="6" t="s">
        <v>10</v>
      </c>
      <c r="C61" s="6" t="s">
        <v>44</v>
      </c>
      <c r="D61" s="46" t="s">
        <v>85</v>
      </c>
      <c r="E61" s="5">
        <v>125521</v>
      </c>
      <c r="F61" s="5">
        <v>75589.75</v>
      </c>
      <c r="G61" s="4">
        <v>90000</v>
      </c>
      <c r="H61" s="4">
        <v>65158.5</v>
      </c>
      <c r="I61" s="4">
        <v>90000</v>
      </c>
      <c r="J61" s="4">
        <v>90000</v>
      </c>
      <c r="K61" s="35"/>
    </row>
    <row r="62" spans="1:15" ht="22" customHeight="1" x14ac:dyDescent="0.35">
      <c r="A62" s="23" t="s">
        <v>21</v>
      </c>
      <c r="B62" s="6" t="s">
        <v>10</v>
      </c>
      <c r="C62" s="6" t="s">
        <v>19</v>
      </c>
      <c r="D62" s="46" t="s">
        <v>86</v>
      </c>
      <c r="E62" s="5">
        <v>0</v>
      </c>
      <c r="F62" s="5">
        <v>0</v>
      </c>
      <c r="G62" s="4">
        <v>100000</v>
      </c>
      <c r="H62" s="4">
        <v>0</v>
      </c>
      <c r="I62" s="4">
        <v>1000</v>
      </c>
      <c r="J62" s="4">
        <v>1000</v>
      </c>
      <c r="K62" s="35"/>
    </row>
    <row r="63" spans="1:15" ht="21.75" customHeight="1" x14ac:dyDescent="0.35">
      <c r="A63" s="23" t="s">
        <v>21</v>
      </c>
      <c r="B63" s="6" t="s">
        <v>10</v>
      </c>
      <c r="C63" s="6" t="s">
        <v>12</v>
      </c>
      <c r="D63" s="46" t="s">
        <v>87</v>
      </c>
      <c r="E63" s="5">
        <v>62150</v>
      </c>
      <c r="F63" s="5">
        <v>40100</v>
      </c>
      <c r="G63" s="4">
        <v>60000</v>
      </c>
      <c r="H63" s="4">
        <v>33300</v>
      </c>
      <c r="I63" s="4">
        <v>60000</v>
      </c>
      <c r="J63" s="4">
        <v>60000</v>
      </c>
      <c r="K63" s="35"/>
      <c r="O63" t="s">
        <v>122</v>
      </c>
    </row>
    <row r="64" spans="1:15" ht="23.5" x14ac:dyDescent="0.35">
      <c r="A64" s="51" t="s">
        <v>88</v>
      </c>
      <c r="B64" s="52"/>
      <c r="C64" s="52"/>
      <c r="D64" s="53"/>
      <c r="E64" s="17">
        <f t="shared" ref="E64:J64" si="3">SUM(E42:E63)</f>
        <v>34787024.43</v>
      </c>
      <c r="F64" s="17">
        <f t="shared" si="3"/>
        <v>37566225.420000002</v>
      </c>
      <c r="G64" s="17">
        <f t="shared" si="3"/>
        <v>40675100</v>
      </c>
      <c r="H64" s="17">
        <f t="shared" si="3"/>
        <v>28235396.450000003</v>
      </c>
      <c r="I64" s="17">
        <f t="shared" si="3"/>
        <v>43028600</v>
      </c>
      <c r="J64" s="17">
        <f t="shared" si="3"/>
        <v>42778600</v>
      </c>
      <c r="K64" s="37"/>
    </row>
    <row r="65" spans="1:14" x14ac:dyDescent="0.35">
      <c r="A65" s="23" t="s">
        <v>27</v>
      </c>
      <c r="B65" s="6" t="s">
        <v>5</v>
      </c>
      <c r="C65" s="6" t="s">
        <v>5</v>
      </c>
      <c r="D65" s="46" t="s">
        <v>89</v>
      </c>
      <c r="E65" s="5">
        <v>776180.57</v>
      </c>
      <c r="F65" s="5">
        <v>896222.65</v>
      </c>
      <c r="G65" s="4">
        <v>1000000</v>
      </c>
      <c r="H65" s="4">
        <v>0</v>
      </c>
      <c r="I65" s="4">
        <v>1000000</v>
      </c>
      <c r="J65" s="4">
        <v>1000000</v>
      </c>
      <c r="K65" s="35"/>
    </row>
    <row r="66" spans="1:14" x14ac:dyDescent="0.35">
      <c r="A66" s="23" t="s">
        <v>27</v>
      </c>
      <c r="B66" s="6" t="s">
        <v>21</v>
      </c>
      <c r="C66" s="6" t="s">
        <v>10</v>
      </c>
      <c r="D66" s="46" t="s">
        <v>90</v>
      </c>
      <c r="E66" s="5">
        <v>1700</v>
      </c>
      <c r="F66" s="5">
        <v>2900</v>
      </c>
      <c r="G66" s="4">
        <v>2000</v>
      </c>
      <c r="H66" s="4">
        <v>1000</v>
      </c>
      <c r="I66" s="4">
        <v>2000</v>
      </c>
      <c r="J66" s="4">
        <v>2000</v>
      </c>
      <c r="K66" s="35"/>
    </row>
    <row r="67" spans="1:14" x14ac:dyDescent="0.35">
      <c r="A67" s="23" t="s">
        <v>27</v>
      </c>
      <c r="B67" s="6" t="s">
        <v>21</v>
      </c>
      <c r="C67" s="6" t="s">
        <v>21</v>
      </c>
      <c r="D67" s="46" t="s">
        <v>91</v>
      </c>
      <c r="E67" s="5">
        <v>111712</v>
      </c>
      <c r="F67" s="5">
        <v>218206.14</v>
      </c>
      <c r="G67" s="4">
        <v>150000</v>
      </c>
      <c r="H67" s="4">
        <v>176904.5</v>
      </c>
      <c r="I67" s="4">
        <v>150000</v>
      </c>
      <c r="J67" s="4">
        <v>150000</v>
      </c>
      <c r="K67" s="35"/>
    </row>
    <row r="68" spans="1:14" ht="23.5" x14ac:dyDescent="0.35">
      <c r="A68" s="51" t="s">
        <v>92</v>
      </c>
      <c r="B68" s="52"/>
      <c r="C68" s="52"/>
      <c r="D68" s="53"/>
      <c r="E68" s="17">
        <f t="shared" ref="E68:J68" si="4">SUM(E65:E67)</f>
        <v>889592.57</v>
      </c>
      <c r="F68" s="17">
        <f t="shared" si="4"/>
        <v>1117328.79</v>
      </c>
      <c r="G68" s="17">
        <f t="shared" si="4"/>
        <v>1152000</v>
      </c>
      <c r="H68" s="17">
        <f t="shared" si="4"/>
        <v>177904.5</v>
      </c>
      <c r="I68" s="17">
        <f t="shared" si="4"/>
        <v>1152000</v>
      </c>
      <c r="J68" s="17">
        <f t="shared" si="4"/>
        <v>1152000</v>
      </c>
      <c r="K68" s="37"/>
    </row>
    <row r="69" spans="1:14" x14ac:dyDescent="0.35">
      <c r="A69" s="23" t="s">
        <v>93</v>
      </c>
      <c r="B69" s="6" t="s">
        <v>5</v>
      </c>
      <c r="C69" s="6" t="s">
        <v>94</v>
      </c>
      <c r="D69" s="46" t="s">
        <v>95</v>
      </c>
      <c r="E69" s="5">
        <v>7554654.4000000004</v>
      </c>
      <c r="F69" s="5">
        <v>13636667.68</v>
      </c>
      <c r="G69" s="4">
        <v>9000000</v>
      </c>
      <c r="H69" s="4">
        <v>5825900.8200000003</v>
      </c>
      <c r="I69" s="4">
        <v>5000000</v>
      </c>
      <c r="J69" s="4">
        <v>5807500</v>
      </c>
      <c r="K69" s="35"/>
    </row>
    <row r="70" spans="1:14" ht="24" thickBot="1" x14ac:dyDescent="0.4">
      <c r="A70" s="60" t="s">
        <v>96</v>
      </c>
      <c r="B70" s="61"/>
      <c r="C70" s="61"/>
      <c r="D70" s="62"/>
      <c r="E70" s="17">
        <f t="shared" ref="E70:J70" si="5">SUM(E69)</f>
        <v>7554654.4000000004</v>
      </c>
      <c r="F70" s="17">
        <f t="shared" si="5"/>
        <v>13636667.68</v>
      </c>
      <c r="G70" s="17">
        <f t="shared" si="5"/>
        <v>9000000</v>
      </c>
      <c r="H70" s="17">
        <f t="shared" si="5"/>
        <v>5825900.8200000003</v>
      </c>
      <c r="I70" s="17">
        <f t="shared" si="5"/>
        <v>5000000</v>
      </c>
      <c r="J70" s="17">
        <f t="shared" si="5"/>
        <v>5807500</v>
      </c>
      <c r="K70" s="37"/>
    </row>
    <row r="71" spans="1:14" ht="36" customHeight="1" thickBot="1" x14ac:dyDescent="0.4">
      <c r="A71" s="63" t="s">
        <v>97</v>
      </c>
      <c r="B71" s="64"/>
      <c r="C71" s="64"/>
      <c r="D71" s="65"/>
      <c r="E71" s="24">
        <f t="shared" ref="E71:J71" si="6">E18+E26+E41+E64+E68+E70</f>
        <v>121931121.90000001</v>
      </c>
      <c r="F71" s="24">
        <f t="shared" si="6"/>
        <v>144915007.68000001</v>
      </c>
      <c r="G71" s="24">
        <f t="shared" si="6"/>
        <v>149700000</v>
      </c>
      <c r="H71" s="24">
        <f t="shared" si="6"/>
        <v>117054620.20000002</v>
      </c>
      <c r="I71" s="24">
        <f t="shared" si="6"/>
        <v>157217500</v>
      </c>
      <c r="J71" s="42">
        <f t="shared" si="6"/>
        <v>160000000</v>
      </c>
      <c r="K71" s="40"/>
    </row>
    <row r="73" spans="1:14" ht="10" customHeight="1" x14ac:dyDescent="0.35"/>
    <row r="74" spans="1:14" ht="21" x14ac:dyDescent="0.35">
      <c r="A74" s="55" t="s">
        <v>121</v>
      </c>
      <c r="B74" s="55"/>
      <c r="C74" s="55"/>
      <c r="D74" s="55"/>
      <c r="E74" s="55"/>
      <c r="F74" s="55"/>
      <c r="G74" s="55"/>
      <c r="H74" s="47">
        <f>J71</f>
        <v>160000000</v>
      </c>
      <c r="I74" s="27" t="s">
        <v>116</v>
      </c>
      <c r="J74" s="21"/>
      <c r="K74" s="41"/>
      <c r="L74" s="21"/>
      <c r="M74" s="21"/>
      <c r="N74" s="21"/>
    </row>
  </sheetData>
  <mergeCells count="13">
    <mergeCell ref="A3:K4"/>
    <mergeCell ref="A26:D26"/>
    <mergeCell ref="A5:C5"/>
    <mergeCell ref="A18:D18"/>
    <mergeCell ref="A74:G74"/>
    <mergeCell ref="K31:K32"/>
    <mergeCell ref="K33:K34"/>
    <mergeCell ref="A41:D41"/>
    <mergeCell ref="A64:D64"/>
    <mergeCell ref="K57:K58"/>
    <mergeCell ref="A68:D68"/>
    <mergeCell ref="A70:D70"/>
    <mergeCell ref="A71:D71"/>
  </mergeCells>
  <pageMargins left="0.05" right="0.27" top="0.24" bottom="0.24" header="0.13" footer="0.16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مداخيل التسيير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C.AIT MELLOUL.BELLA</dc:creator>
  <cp:lastModifiedBy>Rajia LAAOUJ</cp:lastModifiedBy>
  <cp:lastPrinted>2025-12-04T12:41:04Z</cp:lastPrinted>
  <dcterms:created xsi:type="dcterms:W3CDTF">2017-10-27T16:36:11Z</dcterms:created>
  <dcterms:modified xsi:type="dcterms:W3CDTF">2026-01-20T10:22:50Z</dcterms:modified>
</cp:coreProperties>
</file>