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Données Open Data- MEF\"/>
    </mc:Choice>
  </mc:AlternateContent>
  <xr:revisionPtr revIDLastSave="0" documentId="8_{20D921E3-7616-45E0-BC00-0AE75CCB53F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Transports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BQ4.1" hidden="1">#REF!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 localSheetId="0">[1]Graph!#REF!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 localSheetId="0">[1]Graph!#REF!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>#N/A</definedName>
    <definedName name="aaaa" localSheetId="0">OFFSET(Full_Print,0,0,Transports!Last_Row)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 localSheetId="0">#REF!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IF(Transports!Values_Entered,Header_Row+Transports!Number_of_Payments,Header_Row)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OFFSET(Full_Print,0,0,Transports!Last_Row)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>#REF!</definedName>
    <definedName name="_xlnm.Print_Area" localSheetId="0">Transports!$A$1:$H$32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5" l="1"/>
  <c r="E22" i="15"/>
  <c r="F22" i="15"/>
  <c r="G22" i="15"/>
  <c r="H22" i="15"/>
  <c r="D22" i="15"/>
  <c r="D21" i="15"/>
  <c r="C32" i="15" l="1"/>
  <c r="D32" i="15"/>
  <c r="E32" i="15"/>
  <c r="F32" i="15"/>
  <c r="G32" i="15"/>
  <c r="H32" i="15"/>
  <c r="C31" i="15"/>
  <c r="E31" i="15"/>
  <c r="F31" i="15"/>
  <c r="G31" i="15"/>
  <c r="H31" i="15"/>
  <c r="D31" i="15"/>
  <c r="C30" i="15"/>
  <c r="E30" i="15"/>
  <c r="F30" i="15"/>
  <c r="G30" i="15"/>
  <c r="H30" i="15"/>
  <c r="D30" i="15"/>
  <c r="C29" i="15"/>
  <c r="E29" i="15"/>
  <c r="F29" i="15"/>
  <c r="G29" i="15"/>
  <c r="H29" i="15"/>
  <c r="D29" i="15"/>
  <c r="C28" i="15"/>
  <c r="E28" i="15"/>
  <c r="F28" i="15"/>
  <c r="G28" i="15"/>
  <c r="H28" i="15"/>
  <c r="D28" i="15"/>
  <c r="C27" i="15"/>
  <c r="E27" i="15"/>
  <c r="F27" i="15"/>
  <c r="G27" i="15"/>
  <c r="H27" i="15"/>
  <c r="D27" i="15"/>
  <c r="C16" i="15"/>
  <c r="C17" i="15"/>
  <c r="C18" i="15"/>
  <c r="C15" i="15"/>
  <c r="E15" i="15"/>
  <c r="F15" i="15"/>
  <c r="G15" i="15"/>
  <c r="D15" i="15"/>
  <c r="E16" i="15"/>
  <c r="F16" i="15"/>
  <c r="G16" i="15"/>
  <c r="E17" i="15"/>
  <c r="F17" i="15"/>
  <c r="G17" i="15"/>
  <c r="E18" i="15"/>
  <c r="F18" i="15"/>
  <c r="G18" i="15"/>
  <c r="D17" i="15"/>
  <c r="D18" i="15"/>
  <c r="D16" i="15"/>
  <c r="C8" i="15"/>
  <c r="H8" i="15"/>
  <c r="E8" i="15"/>
  <c r="F8" i="15"/>
  <c r="G8" i="15"/>
  <c r="D8" i="15"/>
  <c r="C10" i="15"/>
  <c r="E10" i="15" l="1"/>
  <c r="C9" i="15"/>
  <c r="C7" i="15"/>
  <c r="E7" i="15"/>
  <c r="F7" i="15"/>
  <c r="G7" i="15"/>
  <c r="H7" i="15"/>
  <c r="F9" i="15"/>
  <c r="G9" i="15"/>
  <c r="F10" i="15"/>
  <c r="G10" i="15"/>
  <c r="D10" i="15"/>
  <c r="D9" i="15"/>
  <c r="D7" i="15"/>
  <c r="C26" i="15"/>
  <c r="C25" i="15"/>
  <c r="C24" i="15"/>
  <c r="E24" i="15"/>
  <c r="F24" i="15"/>
  <c r="G24" i="15"/>
  <c r="H24" i="15"/>
  <c r="E25" i="15"/>
  <c r="F25" i="15"/>
  <c r="G25" i="15"/>
  <c r="H25" i="15"/>
  <c r="E26" i="15"/>
  <c r="F26" i="15"/>
  <c r="G26" i="15"/>
  <c r="H26" i="15"/>
  <c r="D26" i="15"/>
  <c r="D25" i="15"/>
  <c r="D24" i="15"/>
  <c r="C21" i="15"/>
  <c r="E21" i="15"/>
  <c r="F21" i="15"/>
  <c r="G21" i="15"/>
  <c r="H21" i="15"/>
  <c r="C20" i="15"/>
  <c r="E20" i="15"/>
  <c r="F20" i="15"/>
  <c r="G20" i="15"/>
  <c r="H20" i="15"/>
  <c r="D20" i="15"/>
  <c r="E9" i="15" l="1"/>
</calcChain>
</file>

<file path=xl/sharedStrings.xml><?xml version="1.0" encoding="utf-8"?>
<sst xmlns="http://schemas.openxmlformats.org/spreadsheetml/2006/main" count="35" uniqueCount="31">
  <si>
    <t>Moyenne</t>
  </si>
  <si>
    <t>Transports</t>
  </si>
  <si>
    <t>Indicateurs sectoriels</t>
  </si>
  <si>
    <t>2015/16</t>
  </si>
  <si>
    <t>Réseau routier revêtu (En milliers de Km)</t>
  </si>
  <si>
    <t>Parc des véhicules (En milliers)</t>
  </si>
  <si>
    <t>Part des voitures de tourisme (En %)</t>
  </si>
  <si>
    <t>Trafic routier (En million véhicules / jour)</t>
  </si>
  <si>
    <t>Routes Nationales</t>
  </si>
  <si>
    <t>Routes Régionales</t>
  </si>
  <si>
    <t>Routes Provinciales</t>
  </si>
  <si>
    <t>Longueur des autoroutes (En Km)</t>
  </si>
  <si>
    <t>Trafic de voyageurs  (En milliers)</t>
  </si>
  <si>
    <t>Transport ferroviaire</t>
  </si>
  <si>
    <t>Transport aérien</t>
  </si>
  <si>
    <t>Trafic de marchandises (En milliers de tonnes)</t>
  </si>
  <si>
    <t xml:space="preserve">Transport maritime </t>
  </si>
  <si>
    <t xml:space="preserve">Transport aérien </t>
  </si>
  <si>
    <t>Accidents de la circulation (En nombre)</t>
  </si>
  <si>
    <t>Nombre de victimes</t>
  </si>
  <si>
    <t>Tuées</t>
  </si>
  <si>
    <t>Blessés graves</t>
  </si>
  <si>
    <t>Blessés Légers</t>
  </si>
  <si>
    <t>2016/17</t>
  </si>
  <si>
    <t>2017/18</t>
  </si>
  <si>
    <t>2018/19</t>
  </si>
  <si>
    <t>2010-15</t>
  </si>
  <si>
    <t>2019/20</t>
  </si>
  <si>
    <t>Trafic routier en millions de véhicules.Km/jour</t>
  </si>
  <si>
    <t>Routes Nationales et autoroutes</t>
  </si>
  <si>
    <t>Part des accidents mortels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</si>
</sst>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68" formatCode="General_)"/>
    <numFmt numFmtId="171" formatCode="[$-409]mmm/yy;@"/>
    <numFmt numFmtId="172" formatCode="_(* #,##0_);_(* \(#,##0\);_(* &quot;-&quot;_);_(@_)"/>
    <numFmt numFmtId="173" formatCode="_(&quot;$&quot;* #,##0_);_(&quot;$&quot;* \(#,##0\);_(&quot;$&quot;* &quot;-&quot;_);_(@_)"/>
    <numFmt numFmtId="174" formatCode="_-* #,##0.00\ [$€-1]_-;\-* #,##0.00\ [$€-1]_-;_-* &quot;-&quot;??\ [$€-1]_-"/>
    <numFmt numFmtId="175" formatCode="_-* #,##0.00\ [$€]_-;\-* #,##0.00\ [$€]_-;_-* &quot;-&quot;??\ [$€]_-;_-@_-"/>
    <numFmt numFmtId="176" formatCode="_(* #,##0.00_);_(* \(#,##0.00\);_(* &quot;-&quot;??_);_(@_)"/>
    <numFmt numFmtId="177" formatCode="_ * #,##0.00_ \ [$$-C0C]_ ;_ * \-#,##0.00\ \ [$$-C0C]_ ;_ * &quot;-&quot;??_ \ [$$-C0C]_ ;_ @_ "/>
    <numFmt numFmtId="178" formatCode="[$-40C]d\-mmm;@"/>
    <numFmt numFmtId="179" formatCode="_(&quot;$&quot;* #,##0.00_);_(&quot;$&quot;* \(#,##0.00\);_(&quot;$&quot;* &quot;-&quot;??_);_(@_)"/>
  </numFmts>
  <fonts count="33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2">
    <xf numFmtId="165" fontId="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1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71" fontId="19" fillId="0" borderId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7" fontId="20" fillId="4" borderId="4">
      <alignment horizontal="right" vertical="center"/>
    </xf>
    <xf numFmtId="167" fontId="21" fillId="4" borderId="4">
      <alignment horizontal="right" vertical="center" indent="1"/>
    </xf>
    <xf numFmtId="0" fontId="22" fillId="5" borderId="5">
      <alignment horizontal="center" vertical="center"/>
    </xf>
    <xf numFmtId="172" fontId="19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3" fontId="19" fillId="0" borderId="0" applyFont="0" applyFill="0" applyBorder="0" applyAlignment="0" applyProtection="0"/>
    <xf numFmtId="165" fontId="19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177" fontId="25" fillId="4" borderId="6" applyFill="0" applyBorder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/>
    <xf numFmtId="0" fontId="19" fillId="0" borderId="0"/>
    <xf numFmtId="0" fontId="19" fillId="0" borderId="0"/>
    <xf numFmtId="165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" fillId="0" borderId="0"/>
    <xf numFmtId="165" fontId="19" fillId="0" borderId="0"/>
    <xf numFmtId="0" fontId="19" fillId="0" borderId="0"/>
    <xf numFmtId="165" fontId="25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9" fillId="0" borderId="0"/>
    <xf numFmtId="0" fontId="19" fillId="0" borderId="0"/>
    <xf numFmtId="171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9" fillId="0" borderId="0"/>
    <xf numFmtId="0" fontId="3" fillId="0" borderId="0"/>
    <xf numFmtId="0" fontId="19" fillId="0" borderId="0"/>
    <xf numFmtId="0" fontId="3" fillId="0" borderId="0"/>
    <xf numFmtId="165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" fillId="0" borderId="5" applyNumberFormat="0" applyAlignment="0">
      <alignment horizontal="center"/>
    </xf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5" fontId="2" fillId="0" borderId="0"/>
    <xf numFmtId="165" fontId="1" fillId="0" borderId="0"/>
  </cellStyleXfs>
  <cellXfs count="37">
    <xf numFmtId="0" fontId="0" fillId="0" borderId="0" xfId="0" applyNumberFormat="1"/>
    <xf numFmtId="166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center"/>
    </xf>
    <xf numFmtId="165" fontId="6" fillId="0" borderId="2" xfId="1" applyNumberFormat="1" applyFont="1" applyFill="1" applyBorder="1"/>
    <xf numFmtId="165" fontId="10" fillId="0" borderId="2" xfId="1" applyNumberFormat="1" applyFont="1" applyFill="1" applyBorder="1"/>
    <xf numFmtId="166" fontId="7" fillId="0" borderId="2" xfId="1" applyNumberFormat="1" applyFont="1" applyFill="1" applyBorder="1" applyAlignment="1">
      <alignment horizontal="center" vertical="center"/>
    </xf>
    <xf numFmtId="165" fontId="6" fillId="0" borderId="0" xfId="1" applyFont="1" applyFill="1"/>
    <xf numFmtId="165" fontId="11" fillId="3" borderId="0" xfId="1" applyNumberFormat="1" applyFont="1" applyFill="1"/>
    <xf numFmtId="165" fontId="12" fillId="3" borderId="0" xfId="1" applyNumberFormat="1" applyFont="1" applyFill="1" applyBorder="1" applyAlignment="1">
      <alignment horizontal="center"/>
    </xf>
    <xf numFmtId="165" fontId="14" fillId="0" borderId="0" xfId="1" applyFont="1" applyFill="1"/>
    <xf numFmtId="165" fontId="15" fillId="3" borderId="2" xfId="1" applyNumberFormat="1" applyFont="1" applyFill="1" applyBorder="1" applyAlignment="1">
      <alignment horizontal="left"/>
    </xf>
    <xf numFmtId="165" fontId="9" fillId="3" borderId="2" xfId="1" applyNumberFormat="1" applyFont="1" applyFill="1" applyBorder="1" applyAlignment="1">
      <alignment horizontal="center"/>
    </xf>
    <xf numFmtId="165" fontId="13" fillId="3" borderId="2" xfId="1" applyNumberFormat="1" applyFont="1" applyFill="1" applyBorder="1" applyAlignment="1">
      <alignment horizontal="center" vertical="center"/>
    </xf>
    <xf numFmtId="166" fontId="13" fillId="3" borderId="3" xfId="1" applyNumberFormat="1" applyFont="1" applyFill="1" applyBorder="1" applyAlignment="1">
      <alignment vertical="center"/>
    </xf>
    <xf numFmtId="165" fontId="16" fillId="3" borderId="2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left" indent="9"/>
    </xf>
    <xf numFmtId="165" fontId="7" fillId="0" borderId="0" xfId="1" applyNumberFormat="1" applyFont="1" applyFill="1"/>
    <xf numFmtId="165" fontId="10" fillId="0" borderId="0" xfId="1" applyNumberFormat="1" applyFont="1" applyFill="1"/>
    <xf numFmtId="165" fontId="6" fillId="0" borderId="0" xfId="1" applyNumberFormat="1" applyFont="1" applyFill="1" applyAlignment="1"/>
    <xf numFmtId="165" fontId="18" fillId="0" borderId="0" xfId="1" applyNumberFormat="1" applyFont="1" applyFill="1" applyAlignment="1"/>
    <xf numFmtId="168" fontId="7" fillId="0" borderId="0" xfId="1" applyNumberFormat="1" applyFont="1" applyFill="1" applyBorder="1" applyAlignment="1" applyProtection="1">
      <alignment horizontal="left" indent="4"/>
    </xf>
    <xf numFmtId="168" fontId="17" fillId="0" borderId="0" xfId="1" applyNumberFormat="1" applyFont="1" applyFill="1" applyBorder="1" applyAlignment="1" applyProtection="1">
      <alignment horizontal="left" indent="1"/>
    </xf>
    <xf numFmtId="165" fontId="7" fillId="0" borderId="0" xfId="1" applyFont="1" applyFill="1"/>
    <xf numFmtId="165" fontId="7" fillId="0" borderId="0" xfId="1" applyNumberFormat="1" applyFont="1" applyFill="1" applyBorder="1"/>
    <xf numFmtId="165" fontId="17" fillId="0" borderId="0" xfId="1" applyNumberFormat="1" applyFont="1" applyFill="1" applyAlignment="1">
      <alignment horizontal="left" indent="3"/>
    </xf>
    <xf numFmtId="165" fontId="7" fillId="0" borderId="0" xfId="1" applyNumberFormat="1" applyFont="1" applyFill="1" applyAlignment="1">
      <alignment horizontal="left" indent="7"/>
    </xf>
    <xf numFmtId="1" fontId="7" fillId="0" borderId="0" xfId="1" applyNumberFormat="1" applyFont="1" applyFill="1" applyAlignment="1">
      <alignment horizontal="center"/>
    </xf>
    <xf numFmtId="167" fontId="17" fillId="0" borderId="0" xfId="1" applyNumberFormat="1" applyFont="1" applyFill="1" applyAlignment="1">
      <alignment horizontal="center"/>
    </xf>
    <xf numFmtId="1" fontId="17" fillId="0" borderId="0" xfId="1" applyNumberFormat="1" applyFont="1" applyFill="1" applyAlignment="1">
      <alignment horizontal="center"/>
    </xf>
    <xf numFmtId="165" fontId="17" fillId="0" borderId="0" xfId="1" applyNumberFormat="1" applyFont="1" applyFill="1" applyAlignment="1">
      <alignment horizontal="left"/>
    </xf>
    <xf numFmtId="165" fontId="7" fillId="0" borderId="0" xfId="1" quotePrefix="1" applyNumberFormat="1" applyFont="1" applyFill="1" applyAlignment="1">
      <alignment horizontal="left" indent="7"/>
    </xf>
    <xf numFmtId="167" fontId="31" fillId="0" borderId="0" xfId="1" applyNumberFormat="1" applyFont="1" applyFill="1" applyAlignment="1">
      <alignment horizontal="center"/>
    </xf>
    <xf numFmtId="165" fontId="32" fillId="0" borderId="0" xfId="1" applyNumberFormat="1" applyFont="1" applyFill="1" applyAlignment="1">
      <alignment horizontal="left" indent="3"/>
    </xf>
    <xf numFmtId="165" fontId="31" fillId="0" borderId="0" xfId="1" applyFont="1" applyFill="1"/>
    <xf numFmtId="167" fontId="32" fillId="0" borderId="0" xfId="1" applyNumberFormat="1" applyFont="1" applyFill="1" applyAlignment="1">
      <alignment horizontal="center"/>
    </xf>
  </cellXfs>
  <cellStyles count="1542">
    <cellStyle name="?_x001d_?½_x000c_'ÿ-_x000d_ ÿU_x0001_?_x0005_ˆ_x0008__x0007__x0001__x0001_" xfId="1" xr:uid="{00000000-0005-0000-0000-000000000000}"/>
    <cellStyle name="?_x001d_?½_x000c_'ÿ-_x000d_ ÿU_x0001_?_x0005_ˆ_x0008__x0007__x0001__x0001_ 2" xfId="4" xr:uid="{00000000-0005-0000-0000-000001000000}"/>
    <cellStyle name="?_x001d_?½_x000c_'ÿ-_x000d_ ÿU_x0001_?_x0005_ˆ_x0008__x0007__x0001__x0001_ 3" xfId="5" xr:uid="{00000000-0005-0000-0000-000002000000}"/>
    <cellStyle name="?_x001d_?½_x000c_'ÿ-_x000d_ ÿU_x0001_?_x0005_ˆ_x0008__x0007__x0001__x0001__Xl0000000" xfId="6" xr:uid="{00000000-0005-0000-0000-000003000000}"/>
    <cellStyle name="=D:\WINNT\SYSTEM32\COMMAND.COM" xfId="7" xr:uid="{00000000-0005-0000-0000-000004000000}"/>
    <cellStyle name="‏_x001d_ً½_x000c_'ے-_x000d_ ےU_x0001_ٌ_x0005_ˆ_x0008__x0007__x0001__x0001_" xfId="3" xr:uid="{00000000-0005-0000-0000-000005000000}"/>
    <cellStyle name="‏_x001d_ً½_x000c_'ے-_x000d_ ےU_x0001_ٌ_x0005_ˆ_x0008__x0007__x0001__x0001_ 2" xfId="8" xr:uid="{00000000-0005-0000-0000-000006000000}"/>
    <cellStyle name="‏_x001d_ً½_x000c_'ے-_x000d_ ےU_x0001_ٌ_x0005_ˆ_x0008__x0007__x0001__x0001_ 3" xfId="9" xr:uid="{00000000-0005-0000-0000-000007000000}"/>
    <cellStyle name="clsAltData" xfId="10" xr:uid="{00000000-0005-0000-0000-000008000000}"/>
    <cellStyle name="clsData" xfId="11" xr:uid="{00000000-0005-0000-0000-000009000000}"/>
    <cellStyle name="Col1_DCN" xfId="12" xr:uid="{00000000-0005-0000-0000-00000A000000}"/>
    <cellStyle name="Comma [0]" xfId="13" xr:uid="{00000000-0005-0000-0000-00000B000000}"/>
    <cellStyle name="Commentaire 2" xfId="14" xr:uid="{00000000-0005-0000-0000-00000C000000}"/>
    <cellStyle name="Commentaire 2 2" xfId="15" xr:uid="{00000000-0005-0000-0000-00000D000000}"/>
    <cellStyle name="Commentaire 2 2 2" xfId="16" xr:uid="{00000000-0005-0000-0000-00000E000000}"/>
    <cellStyle name="Commentaire 2 3" xfId="17" xr:uid="{00000000-0005-0000-0000-00000F000000}"/>
    <cellStyle name="Currency [0]" xfId="18" xr:uid="{00000000-0005-0000-0000-000010000000}"/>
    <cellStyle name="Euro" xfId="19" xr:uid="{00000000-0005-0000-0000-000011000000}"/>
    <cellStyle name="Euro 10" xfId="20" xr:uid="{00000000-0005-0000-0000-000012000000}"/>
    <cellStyle name="Euro 11" xfId="21" xr:uid="{00000000-0005-0000-0000-000013000000}"/>
    <cellStyle name="Euro 12" xfId="22" xr:uid="{00000000-0005-0000-0000-000014000000}"/>
    <cellStyle name="Euro 13" xfId="23" xr:uid="{00000000-0005-0000-0000-000015000000}"/>
    <cellStyle name="Euro 14" xfId="24" xr:uid="{00000000-0005-0000-0000-000016000000}"/>
    <cellStyle name="Euro 15" xfId="25" xr:uid="{00000000-0005-0000-0000-000017000000}"/>
    <cellStyle name="Euro 16" xfId="26" xr:uid="{00000000-0005-0000-0000-000018000000}"/>
    <cellStyle name="Euro 17" xfId="27" xr:uid="{00000000-0005-0000-0000-000019000000}"/>
    <cellStyle name="Euro 18" xfId="28" xr:uid="{00000000-0005-0000-0000-00001A000000}"/>
    <cellStyle name="Euro 19" xfId="29" xr:uid="{00000000-0005-0000-0000-00001B000000}"/>
    <cellStyle name="Euro 2" xfId="30" xr:uid="{00000000-0005-0000-0000-00001C000000}"/>
    <cellStyle name="Euro 20" xfId="31" xr:uid="{00000000-0005-0000-0000-00001D000000}"/>
    <cellStyle name="Euro 21" xfId="32" xr:uid="{00000000-0005-0000-0000-00001E000000}"/>
    <cellStyle name="Euro 22" xfId="33" xr:uid="{00000000-0005-0000-0000-00001F000000}"/>
    <cellStyle name="Euro 23" xfId="34" xr:uid="{00000000-0005-0000-0000-000020000000}"/>
    <cellStyle name="Euro 24" xfId="35" xr:uid="{00000000-0005-0000-0000-000021000000}"/>
    <cellStyle name="Euro 25" xfId="36" xr:uid="{00000000-0005-0000-0000-000022000000}"/>
    <cellStyle name="Euro 26" xfId="37" xr:uid="{00000000-0005-0000-0000-000023000000}"/>
    <cellStyle name="Euro 27" xfId="38" xr:uid="{00000000-0005-0000-0000-000024000000}"/>
    <cellStyle name="Euro 28" xfId="39" xr:uid="{00000000-0005-0000-0000-000025000000}"/>
    <cellStyle name="Euro 29" xfId="40" xr:uid="{00000000-0005-0000-0000-000026000000}"/>
    <cellStyle name="Euro 3" xfId="41" xr:uid="{00000000-0005-0000-0000-000027000000}"/>
    <cellStyle name="Euro 30" xfId="42" xr:uid="{00000000-0005-0000-0000-000028000000}"/>
    <cellStyle name="Euro 31" xfId="43" xr:uid="{00000000-0005-0000-0000-000029000000}"/>
    <cellStyle name="Euro 32" xfId="44" xr:uid="{00000000-0005-0000-0000-00002A000000}"/>
    <cellStyle name="Euro 33" xfId="45" xr:uid="{00000000-0005-0000-0000-00002B000000}"/>
    <cellStyle name="Euro 4" xfId="46" xr:uid="{00000000-0005-0000-0000-00002C000000}"/>
    <cellStyle name="Euro 5" xfId="47" xr:uid="{00000000-0005-0000-0000-00002D000000}"/>
    <cellStyle name="Euro 6" xfId="48" xr:uid="{00000000-0005-0000-0000-00002E000000}"/>
    <cellStyle name="Euro 7" xfId="49" xr:uid="{00000000-0005-0000-0000-00002F000000}"/>
    <cellStyle name="Euro 8" xfId="50" xr:uid="{00000000-0005-0000-0000-000030000000}"/>
    <cellStyle name="Euro 9" xfId="51" xr:uid="{00000000-0005-0000-0000-000031000000}"/>
    <cellStyle name="Lien hypertexte 2" xfId="52" xr:uid="{00000000-0005-0000-0000-000032000000}"/>
    <cellStyle name="Lien hypertexte 3" xfId="53" xr:uid="{00000000-0005-0000-0000-000033000000}"/>
    <cellStyle name="Milliers 2" xfId="54" xr:uid="{00000000-0005-0000-0000-000034000000}"/>
    <cellStyle name="Milliers 2 2" xfId="55" xr:uid="{00000000-0005-0000-0000-000035000000}"/>
    <cellStyle name="Milliers 2 2 2" xfId="56" xr:uid="{00000000-0005-0000-0000-000036000000}"/>
    <cellStyle name="Milliers 2 2 3" xfId="57" xr:uid="{00000000-0005-0000-0000-000037000000}"/>
    <cellStyle name="Milliers 2 2 3 2" xfId="58" xr:uid="{00000000-0005-0000-0000-000038000000}"/>
    <cellStyle name="Milliers 2 3" xfId="59" xr:uid="{00000000-0005-0000-0000-000039000000}"/>
    <cellStyle name="Milliers 2 3 2" xfId="60" xr:uid="{00000000-0005-0000-0000-00003A000000}"/>
    <cellStyle name="Milliers 3" xfId="61" xr:uid="{00000000-0005-0000-0000-00003B000000}"/>
    <cellStyle name="Milliers 3 2" xfId="62" xr:uid="{00000000-0005-0000-0000-00003C000000}"/>
    <cellStyle name="Milliers 3 2 2" xfId="63" xr:uid="{00000000-0005-0000-0000-00003D000000}"/>
    <cellStyle name="Milliers 4" xfId="64" xr:uid="{00000000-0005-0000-0000-00003E000000}"/>
    <cellStyle name="Milliers 5" xfId="65" xr:uid="{00000000-0005-0000-0000-00003F000000}"/>
    <cellStyle name="Milliers 6" xfId="66" xr:uid="{00000000-0005-0000-0000-000040000000}"/>
    <cellStyle name="Milliers 6 2" xfId="67" xr:uid="{00000000-0005-0000-0000-000041000000}"/>
    <cellStyle name="Milliers 7" xfId="68" xr:uid="{00000000-0005-0000-0000-000042000000}"/>
    <cellStyle name="monétaire en $" xfId="69" xr:uid="{00000000-0005-0000-0000-000043000000}"/>
    <cellStyle name="monétaire en $ 10" xfId="70" xr:uid="{00000000-0005-0000-0000-000044000000}"/>
    <cellStyle name="monétaire en $ 11" xfId="71" xr:uid="{00000000-0005-0000-0000-000045000000}"/>
    <cellStyle name="monétaire en $ 12" xfId="72" xr:uid="{00000000-0005-0000-0000-000046000000}"/>
    <cellStyle name="monétaire en $ 13" xfId="73" xr:uid="{00000000-0005-0000-0000-000047000000}"/>
    <cellStyle name="monétaire en $ 14" xfId="74" xr:uid="{00000000-0005-0000-0000-000048000000}"/>
    <cellStyle name="monétaire en $ 15" xfId="75" xr:uid="{00000000-0005-0000-0000-000049000000}"/>
    <cellStyle name="monétaire en $ 16" xfId="76" xr:uid="{00000000-0005-0000-0000-00004A000000}"/>
    <cellStyle name="monétaire en $ 17" xfId="77" xr:uid="{00000000-0005-0000-0000-00004B000000}"/>
    <cellStyle name="monétaire en $ 18" xfId="78" xr:uid="{00000000-0005-0000-0000-00004C000000}"/>
    <cellStyle name="monétaire en $ 19" xfId="79" xr:uid="{00000000-0005-0000-0000-00004D000000}"/>
    <cellStyle name="monétaire en $ 2" xfId="80" xr:uid="{00000000-0005-0000-0000-00004E000000}"/>
    <cellStyle name="monétaire en $ 20" xfId="81" xr:uid="{00000000-0005-0000-0000-00004F000000}"/>
    <cellStyle name="monétaire en $ 21" xfId="82" xr:uid="{00000000-0005-0000-0000-000050000000}"/>
    <cellStyle name="monétaire en $ 22" xfId="83" xr:uid="{00000000-0005-0000-0000-000051000000}"/>
    <cellStyle name="monétaire en $ 23" xfId="84" xr:uid="{00000000-0005-0000-0000-000052000000}"/>
    <cellStyle name="monétaire en $ 24" xfId="85" xr:uid="{00000000-0005-0000-0000-000053000000}"/>
    <cellStyle name="monétaire en $ 25" xfId="86" xr:uid="{00000000-0005-0000-0000-000054000000}"/>
    <cellStyle name="monétaire en $ 26" xfId="87" xr:uid="{00000000-0005-0000-0000-000055000000}"/>
    <cellStyle name="monétaire en $ 27" xfId="88" xr:uid="{00000000-0005-0000-0000-000056000000}"/>
    <cellStyle name="monétaire en $ 28" xfId="89" xr:uid="{00000000-0005-0000-0000-000057000000}"/>
    <cellStyle name="monétaire en $ 29" xfId="90" xr:uid="{00000000-0005-0000-0000-000058000000}"/>
    <cellStyle name="monétaire en $ 3" xfId="91" xr:uid="{00000000-0005-0000-0000-000059000000}"/>
    <cellStyle name="monétaire en $ 30" xfId="92" xr:uid="{00000000-0005-0000-0000-00005A000000}"/>
    <cellStyle name="monétaire en $ 31" xfId="93" xr:uid="{00000000-0005-0000-0000-00005B000000}"/>
    <cellStyle name="monétaire en $ 32" xfId="94" xr:uid="{00000000-0005-0000-0000-00005C000000}"/>
    <cellStyle name="monétaire en $ 4" xfId="95" xr:uid="{00000000-0005-0000-0000-00005D000000}"/>
    <cellStyle name="monétaire en $ 5" xfId="96" xr:uid="{00000000-0005-0000-0000-00005E000000}"/>
    <cellStyle name="monétaire en $ 6" xfId="97" xr:uid="{00000000-0005-0000-0000-00005F000000}"/>
    <cellStyle name="monétaire en $ 7" xfId="98" xr:uid="{00000000-0005-0000-0000-000060000000}"/>
    <cellStyle name="monétaire en $ 8" xfId="99" xr:uid="{00000000-0005-0000-0000-000061000000}"/>
    <cellStyle name="monétaire en $ 9" xfId="100" xr:uid="{00000000-0005-0000-0000-000062000000}"/>
    <cellStyle name="Monétaire]STAANN" xfId="101" xr:uid="{00000000-0005-0000-0000-000063000000}"/>
    <cellStyle name="Monétaire]STAANN 10" xfId="102" xr:uid="{00000000-0005-0000-0000-000064000000}"/>
    <cellStyle name="Monétaire]STAANN 10 10" xfId="103" xr:uid="{00000000-0005-0000-0000-000065000000}"/>
    <cellStyle name="Monétaire]STAANN 10 11" xfId="104" xr:uid="{00000000-0005-0000-0000-000066000000}"/>
    <cellStyle name="Monétaire]STAANN 10 2" xfId="105" xr:uid="{00000000-0005-0000-0000-000067000000}"/>
    <cellStyle name="Monétaire]STAANN 10 3" xfId="106" xr:uid="{00000000-0005-0000-0000-000068000000}"/>
    <cellStyle name="Monétaire]STAANN 10 4" xfId="107" xr:uid="{00000000-0005-0000-0000-000069000000}"/>
    <cellStyle name="Monétaire]STAANN 10 5" xfId="108" xr:uid="{00000000-0005-0000-0000-00006A000000}"/>
    <cellStyle name="Monétaire]STAANN 10 6" xfId="109" xr:uid="{00000000-0005-0000-0000-00006B000000}"/>
    <cellStyle name="Monétaire]STAANN 10 7" xfId="110" xr:uid="{00000000-0005-0000-0000-00006C000000}"/>
    <cellStyle name="Monétaire]STAANN 10 8" xfId="111" xr:uid="{00000000-0005-0000-0000-00006D000000}"/>
    <cellStyle name="Monétaire]STAANN 10 9" xfId="112" xr:uid="{00000000-0005-0000-0000-00006E000000}"/>
    <cellStyle name="Monétaire]STAANN 11" xfId="113" xr:uid="{00000000-0005-0000-0000-00006F000000}"/>
    <cellStyle name="Monétaire]STAANN 11 10" xfId="114" xr:uid="{00000000-0005-0000-0000-000070000000}"/>
    <cellStyle name="Monétaire]STAANN 11 11" xfId="115" xr:uid="{00000000-0005-0000-0000-000071000000}"/>
    <cellStyle name="Monétaire]STAANN 11 2" xfId="116" xr:uid="{00000000-0005-0000-0000-000072000000}"/>
    <cellStyle name="Monétaire]STAANN 11 3" xfId="117" xr:uid="{00000000-0005-0000-0000-000073000000}"/>
    <cellStyle name="Monétaire]STAANN 11 4" xfId="118" xr:uid="{00000000-0005-0000-0000-000074000000}"/>
    <cellStyle name="Monétaire]STAANN 11 5" xfId="119" xr:uid="{00000000-0005-0000-0000-000075000000}"/>
    <cellStyle name="Monétaire]STAANN 11 6" xfId="120" xr:uid="{00000000-0005-0000-0000-000076000000}"/>
    <cellStyle name="Monétaire]STAANN 11 7" xfId="121" xr:uid="{00000000-0005-0000-0000-000077000000}"/>
    <cellStyle name="Monétaire]STAANN 11 8" xfId="122" xr:uid="{00000000-0005-0000-0000-000078000000}"/>
    <cellStyle name="Monétaire]STAANN 11 9" xfId="123" xr:uid="{00000000-0005-0000-0000-000079000000}"/>
    <cellStyle name="Monétaire]STAANN 12" xfId="124" xr:uid="{00000000-0005-0000-0000-00007A000000}"/>
    <cellStyle name="Monétaire]STAANN 12 10" xfId="125" xr:uid="{00000000-0005-0000-0000-00007B000000}"/>
    <cellStyle name="Monétaire]STAANN 12 11" xfId="126" xr:uid="{00000000-0005-0000-0000-00007C000000}"/>
    <cellStyle name="Monétaire]STAANN 12 2" xfId="127" xr:uid="{00000000-0005-0000-0000-00007D000000}"/>
    <cellStyle name="Monétaire]STAANN 12 3" xfId="128" xr:uid="{00000000-0005-0000-0000-00007E000000}"/>
    <cellStyle name="Monétaire]STAANN 12 4" xfId="129" xr:uid="{00000000-0005-0000-0000-00007F000000}"/>
    <cellStyle name="Monétaire]STAANN 12 5" xfId="130" xr:uid="{00000000-0005-0000-0000-000080000000}"/>
    <cellStyle name="Monétaire]STAANN 12 6" xfId="131" xr:uid="{00000000-0005-0000-0000-000081000000}"/>
    <cellStyle name="Monétaire]STAANN 12 7" xfId="132" xr:uid="{00000000-0005-0000-0000-000082000000}"/>
    <cellStyle name="Monétaire]STAANN 12 8" xfId="133" xr:uid="{00000000-0005-0000-0000-000083000000}"/>
    <cellStyle name="Monétaire]STAANN 12 9" xfId="134" xr:uid="{00000000-0005-0000-0000-000084000000}"/>
    <cellStyle name="Monétaire]STAANN 13" xfId="135" xr:uid="{00000000-0005-0000-0000-000085000000}"/>
    <cellStyle name="Monétaire]STAANN 13 10" xfId="136" xr:uid="{00000000-0005-0000-0000-000086000000}"/>
    <cellStyle name="Monétaire]STAANN 13 11" xfId="137" xr:uid="{00000000-0005-0000-0000-000087000000}"/>
    <cellStyle name="Monétaire]STAANN 13 2" xfId="138" xr:uid="{00000000-0005-0000-0000-000088000000}"/>
    <cellStyle name="Monétaire]STAANN 13 3" xfId="139" xr:uid="{00000000-0005-0000-0000-000089000000}"/>
    <cellStyle name="Monétaire]STAANN 13 4" xfId="140" xr:uid="{00000000-0005-0000-0000-00008A000000}"/>
    <cellStyle name="Monétaire]STAANN 13 5" xfId="141" xr:uid="{00000000-0005-0000-0000-00008B000000}"/>
    <cellStyle name="Monétaire]STAANN 13 6" xfId="142" xr:uid="{00000000-0005-0000-0000-00008C000000}"/>
    <cellStyle name="Monétaire]STAANN 13 7" xfId="143" xr:uid="{00000000-0005-0000-0000-00008D000000}"/>
    <cellStyle name="Monétaire]STAANN 13 8" xfId="144" xr:uid="{00000000-0005-0000-0000-00008E000000}"/>
    <cellStyle name="Monétaire]STAANN 13 9" xfId="145" xr:uid="{00000000-0005-0000-0000-00008F000000}"/>
    <cellStyle name="Monétaire]STAANN 14" xfId="146" xr:uid="{00000000-0005-0000-0000-000090000000}"/>
    <cellStyle name="Monétaire]STAANN 14 10" xfId="147" xr:uid="{00000000-0005-0000-0000-000091000000}"/>
    <cellStyle name="Monétaire]STAANN 14 11" xfId="148" xr:uid="{00000000-0005-0000-0000-000092000000}"/>
    <cellStyle name="Monétaire]STAANN 14 2" xfId="149" xr:uid="{00000000-0005-0000-0000-000093000000}"/>
    <cellStyle name="Monétaire]STAANN 14 3" xfId="150" xr:uid="{00000000-0005-0000-0000-000094000000}"/>
    <cellStyle name="Monétaire]STAANN 14 4" xfId="151" xr:uid="{00000000-0005-0000-0000-000095000000}"/>
    <cellStyle name="Monétaire]STAANN 14 5" xfId="152" xr:uid="{00000000-0005-0000-0000-000096000000}"/>
    <cellStyle name="Monétaire]STAANN 14 6" xfId="153" xr:uid="{00000000-0005-0000-0000-000097000000}"/>
    <cellStyle name="Monétaire]STAANN 14 7" xfId="154" xr:uid="{00000000-0005-0000-0000-000098000000}"/>
    <cellStyle name="Monétaire]STAANN 14 8" xfId="155" xr:uid="{00000000-0005-0000-0000-000099000000}"/>
    <cellStyle name="Monétaire]STAANN 14 9" xfId="156" xr:uid="{00000000-0005-0000-0000-00009A000000}"/>
    <cellStyle name="Monétaire]STAANN 15" xfId="157" xr:uid="{00000000-0005-0000-0000-00009B000000}"/>
    <cellStyle name="Monétaire]STAANN 15 10" xfId="158" xr:uid="{00000000-0005-0000-0000-00009C000000}"/>
    <cellStyle name="Monétaire]STAANN 15 11" xfId="159" xr:uid="{00000000-0005-0000-0000-00009D000000}"/>
    <cellStyle name="Monétaire]STAANN 15 2" xfId="160" xr:uid="{00000000-0005-0000-0000-00009E000000}"/>
    <cellStyle name="Monétaire]STAANN 15 3" xfId="161" xr:uid="{00000000-0005-0000-0000-00009F000000}"/>
    <cellStyle name="Monétaire]STAANN 15 4" xfId="162" xr:uid="{00000000-0005-0000-0000-0000A0000000}"/>
    <cellStyle name="Monétaire]STAANN 15 5" xfId="163" xr:uid="{00000000-0005-0000-0000-0000A1000000}"/>
    <cellStyle name="Monétaire]STAANN 15 6" xfId="164" xr:uid="{00000000-0005-0000-0000-0000A2000000}"/>
    <cellStyle name="Monétaire]STAANN 15 7" xfId="165" xr:uid="{00000000-0005-0000-0000-0000A3000000}"/>
    <cellStyle name="Monétaire]STAANN 15 8" xfId="166" xr:uid="{00000000-0005-0000-0000-0000A4000000}"/>
    <cellStyle name="Monétaire]STAANN 15 9" xfId="167" xr:uid="{00000000-0005-0000-0000-0000A5000000}"/>
    <cellStyle name="Monétaire]STAANN 16" xfId="168" xr:uid="{00000000-0005-0000-0000-0000A6000000}"/>
    <cellStyle name="Monétaire]STAANN 16 10" xfId="169" xr:uid="{00000000-0005-0000-0000-0000A7000000}"/>
    <cellStyle name="Monétaire]STAANN 16 11" xfId="170" xr:uid="{00000000-0005-0000-0000-0000A8000000}"/>
    <cellStyle name="Monétaire]STAANN 16 2" xfId="171" xr:uid="{00000000-0005-0000-0000-0000A9000000}"/>
    <cellStyle name="Monétaire]STAANN 16 3" xfId="172" xr:uid="{00000000-0005-0000-0000-0000AA000000}"/>
    <cellStyle name="Monétaire]STAANN 16 4" xfId="173" xr:uid="{00000000-0005-0000-0000-0000AB000000}"/>
    <cellStyle name="Monétaire]STAANN 16 5" xfId="174" xr:uid="{00000000-0005-0000-0000-0000AC000000}"/>
    <cellStyle name="Monétaire]STAANN 16 6" xfId="175" xr:uid="{00000000-0005-0000-0000-0000AD000000}"/>
    <cellStyle name="Monétaire]STAANN 16 7" xfId="176" xr:uid="{00000000-0005-0000-0000-0000AE000000}"/>
    <cellStyle name="Monétaire]STAANN 16 8" xfId="177" xr:uid="{00000000-0005-0000-0000-0000AF000000}"/>
    <cellStyle name="Monétaire]STAANN 16 9" xfId="178" xr:uid="{00000000-0005-0000-0000-0000B0000000}"/>
    <cellStyle name="Monétaire]STAANN 17" xfId="179" xr:uid="{00000000-0005-0000-0000-0000B1000000}"/>
    <cellStyle name="Monétaire]STAANN 17 10" xfId="180" xr:uid="{00000000-0005-0000-0000-0000B2000000}"/>
    <cellStyle name="Monétaire]STAANN 17 11" xfId="181" xr:uid="{00000000-0005-0000-0000-0000B3000000}"/>
    <cellStyle name="Monétaire]STAANN 17 2" xfId="182" xr:uid="{00000000-0005-0000-0000-0000B4000000}"/>
    <cellStyle name="Monétaire]STAANN 17 3" xfId="183" xr:uid="{00000000-0005-0000-0000-0000B5000000}"/>
    <cellStyle name="Monétaire]STAANN 17 4" xfId="184" xr:uid="{00000000-0005-0000-0000-0000B6000000}"/>
    <cellStyle name="Monétaire]STAANN 17 5" xfId="185" xr:uid="{00000000-0005-0000-0000-0000B7000000}"/>
    <cellStyle name="Monétaire]STAANN 17 6" xfId="186" xr:uid="{00000000-0005-0000-0000-0000B8000000}"/>
    <cellStyle name="Monétaire]STAANN 17 7" xfId="187" xr:uid="{00000000-0005-0000-0000-0000B9000000}"/>
    <cellStyle name="Monétaire]STAANN 17 8" xfId="188" xr:uid="{00000000-0005-0000-0000-0000BA000000}"/>
    <cellStyle name="Monétaire]STAANN 17 9" xfId="189" xr:uid="{00000000-0005-0000-0000-0000BB000000}"/>
    <cellStyle name="Monétaire]STAANN 18" xfId="190" xr:uid="{00000000-0005-0000-0000-0000BC000000}"/>
    <cellStyle name="Monétaire]STAANN 18 10" xfId="191" xr:uid="{00000000-0005-0000-0000-0000BD000000}"/>
    <cellStyle name="Monétaire]STAANN 18 11" xfId="192" xr:uid="{00000000-0005-0000-0000-0000BE000000}"/>
    <cellStyle name="Monétaire]STAANN 18 2" xfId="193" xr:uid="{00000000-0005-0000-0000-0000BF000000}"/>
    <cellStyle name="Monétaire]STAANN 18 3" xfId="194" xr:uid="{00000000-0005-0000-0000-0000C0000000}"/>
    <cellStyle name="Monétaire]STAANN 18 4" xfId="195" xr:uid="{00000000-0005-0000-0000-0000C1000000}"/>
    <cellStyle name="Monétaire]STAANN 18 5" xfId="196" xr:uid="{00000000-0005-0000-0000-0000C2000000}"/>
    <cellStyle name="Monétaire]STAANN 18 6" xfId="197" xr:uid="{00000000-0005-0000-0000-0000C3000000}"/>
    <cellStyle name="Monétaire]STAANN 18 7" xfId="198" xr:uid="{00000000-0005-0000-0000-0000C4000000}"/>
    <cellStyle name="Monétaire]STAANN 18 8" xfId="199" xr:uid="{00000000-0005-0000-0000-0000C5000000}"/>
    <cellStyle name="Monétaire]STAANN 18 9" xfId="200" xr:uid="{00000000-0005-0000-0000-0000C6000000}"/>
    <cellStyle name="Monétaire]STAANN 19" xfId="201" xr:uid="{00000000-0005-0000-0000-0000C7000000}"/>
    <cellStyle name="Monétaire]STAANN 19 10" xfId="202" xr:uid="{00000000-0005-0000-0000-0000C8000000}"/>
    <cellStyle name="Monétaire]STAANN 19 11" xfId="203" xr:uid="{00000000-0005-0000-0000-0000C9000000}"/>
    <cellStyle name="Monétaire]STAANN 19 2" xfId="204" xr:uid="{00000000-0005-0000-0000-0000CA000000}"/>
    <cellStyle name="Monétaire]STAANN 19 3" xfId="205" xr:uid="{00000000-0005-0000-0000-0000CB000000}"/>
    <cellStyle name="Monétaire]STAANN 19 4" xfId="206" xr:uid="{00000000-0005-0000-0000-0000CC000000}"/>
    <cellStyle name="Monétaire]STAANN 19 5" xfId="207" xr:uid="{00000000-0005-0000-0000-0000CD000000}"/>
    <cellStyle name="Monétaire]STAANN 19 6" xfId="208" xr:uid="{00000000-0005-0000-0000-0000CE000000}"/>
    <cellStyle name="Monétaire]STAANN 19 7" xfId="209" xr:uid="{00000000-0005-0000-0000-0000CF000000}"/>
    <cellStyle name="Monétaire]STAANN 19 8" xfId="210" xr:uid="{00000000-0005-0000-0000-0000D0000000}"/>
    <cellStyle name="Monétaire]STAANN 19 9" xfId="211" xr:uid="{00000000-0005-0000-0000-0000D1000000}"/>
    <cellStyle name="Monétaire]STAANN 2" xfId="212" xr:uid="{00000000-0005-0000-0000-0000D2000000}"/>
    <cellStyle name="Monétaire]STAANN 20" xfId="213" xr:uid="{00000000-0005-0000-0000-0000D3000000}"/>
    <cellStyle name="Monétaire]STAANN 20 10" xfId="214" xr:uid="{00000000-0005-0000-0000-0000D4000000}"/>
    <cellStyle name="Monétaire]STAANN 20 11" xfId="215" xr:uid="{00000000-0005-0000-0000-0000D5000000}"/>
    <cellStyle name="Monétaire]STAANN 20 2" xfId="216" xr:uid="{00000000-0005-0000-0000-0000D6000000}"/>
    <cellStyle name="Monétaire]STAANN 20 3" xfId="217" xr:uid="{00000000-0005-0000-0000-0000D7000000}"/>
    <cellStyle name="Monétaire]STAANN 20 4" xfId="218" xr:uid="{00000000-0005-0000-0000-0000D8000000}"/>
    <cellStyle name="Monétaire]STAANN 20 5" xfId="219" xr:uid="{00000000-0005-0000-0000-0000D9000000}"/>
    <cellStyle name="Monétaire]STAANN 20 6" xfId="220" xr:uid="{00000000-0005-0000-0000-0000DA000000}"/>
    <cellStyle name="Monétaire]STAANN 20 7" xfId="221" xr:uid="{00000000-0005-0000-0000-0000DB000000}"/>
    <cellStyle name="Monétaire]STAANN 20 8" xfId="222" xr:uid="{00000000-0005-0000-0000-0000DC000000}"/>
    <cellStyle name="Monétaire]STAANN 20 9" xfId="223" xr:uid="{00000000-0005-0000-0000-0000DD000000}"/>
    <cellStyle name="Monétaire]STAANN 21" xfId="224" xr:uid="{00000000-0005-0000-0000-0000DE000000}"/>
    <cellStyle name="Monétaire]STAANN 21 10" xfId="225" xr:uid="{00000000-0005-0000-0000-0000DF000000}"/>
    <cellStyle name="Monétaire]STAANN 21 11" xfId="226" xr:uid="{00000000-0005-0000-0000-0000E0000000}"/>
    <cellStyle name="Monétaire]STAANN 21 2" xfId="227" xr:uid="{00000000-0005-0000-0000-0000E1000000}"/>
    <cellStyle name="Monétaire]STAANN 21 3" xfId="228" xr:uid="{00000000-0005-0000-0000-0000E2000000}"/>
    <cellStyle name="Monétaire]STAANN 21 4" xfId="229" xr:uid="{00000000-0005-0000-0000-0000E3000000}"/>
    <cellStyle name="Monétaire]STAANN 21 5" xfId="230" xr:uid="{00000000-0005-0000-0000-0000E4000000}"/>
    <cellStyle name="Monétaire]STAANN 21 6" xfId="231" xr:uid="{00000000-0005-0000-0000-0000E5000000}"/>
    <cellStyle name="Monétaire]STAANN 21 7" xfId="232" xr:uid="{00000000-0005-0000-0000-0000E6000000}"/>
    <cellStyle name="Monétaire]STAANN 21 8" xfId="233" xr:uid="{00000000-0005-0000-0000-0000E7000000}"/>
    <cellStyle name="Monétaire]STAANN 21 9" xfId="234" xr:uid="{00000000-0005-0000-0000-0000E8000000}"/>
    <cellStyle name="Monétaire]STAANN 22" xfId="235" xr:uid="{00000000-0005-0000-0000-0000E9000000}"/>
    <cellStyle name="Monétaire]STAANN 22 10" xfId="236" xr:uid="{00000000-0005-0000-0000-0000EA000000}"/>
    <cellStyle name="Monétaire]STAANN 22 11" xfId="237" xr:uid="{00000000-0005-0000-0000-0000EB000000}"/>
    <cellStyle name="Monétaire]STAANN 22 2" xfId="238" xr:uid="{00000000-0005-0000-0000-0000EC000000}"/>
    <cellStyle name="Monétaire]STAANN 22 3" xfId="239" xr:uid="{00000000-0005-0000-0000-0000ED000000}"/>
    <cellStyle name="Monétaire]STAANN 22 4" xfId="240" xr:uid="{00000000-0005-0000-0000-0000EE000000}"/>
    <cellStyle name="Monétaire]STAANN 22 5" xfId="241" xr:uid="{00000000-0005-0000-0000-0000EF000000}"/>
    <cellStyle name="Monétaire]STAANN 22 6" xfId="242" xr:uid="{00000000-0005-0000-0000-0000F0000000}"/>
    <cellStyle name="Monétaire]STAANN 22 7" xfId="243" xr:uid="{00000000-0005-0000-0000-0000F1000000}"/>
    <cellStyle name="Monétaire]STAANN 22 8" xfId="244" xr:uid="{00000000-0005-0000-0000-0000F2000000}"/>
    <cellStyle name="Monétaire]STAANN 22 9" xfId="245" xr:uid="{00000000-0005-0000-0000-0000F3000000}"/>
    <cellStyle name="Monétaire]STAANN 23" xfId="246" xr:uid="{00000000-0005-0000-0000-0000F4000000}"/>
    <cellStyle name="Monétaire]STAANN 24" xfId="247" xr:uid="{00000000-0005-0000-0000-0000F5000000}"/>
    <cellStyle name="Monétaire]STAANN 25" xfId="248" xr:uid="{00000000-0005-0000-0000-0000F6000000}"/>
    <cellStyle name="Monétaire]STAANN 26" xfId="249" xr:uid="{00000000-0005-0000-0000-0000F7000000}"/>
    <cellStyle name="Monétaire]STAANN 27" xfId="250" xr:uid="{00000000-0005-0000-0000-0000F8000000}"/>
    <cellStyle name="Monétaire]STAANN 28" xfId="251" xr:uid="{00000000-0005-0000-0000-0000F9000000}"/>
    <cellStyle name="Monétaire]STAANN 29" xfId="252" xr:uid="{00000000-0005-0000-0000-0000FA000000}"/>
    <cellStyle name="Monétaire]STAANN 3" xfId="253" xr:uid="{00000000-0005-0000-0000-0000FB000000}"/>
    <cellStyle name="Monétaire]STAANN 30" xfId="254" xr:uid="{00000000-0005-0000-0000-0000FC000000}"/>
    <cellStyle name="Monétaire]STAANN 31" xfId="255" xr:uid="{00000000-0005-0000-0000-0000FD000000}"/>
    <cellStyle name="Monétaire]STAANN 32" xfId="256" xr:uid="{00000000-0005-0000-0000-0000FE000000}"/>
    <cellStyle name="Monétaire]STAANN 4" xfId="257" xr:uid="{00000000-0005-0000-0000-0000FF000000}"/>
    <cellStyle name="Monétaire]STAANN 4 10" xfId="258" xr:uid="{00000000-0005-0000-0000-000000010000}"/>
    <cellStyle name="Monétaire]STAANN 4 11" xfId="259" xr:uid="{00000000-0005-0000-0000-000001010000}"/>
    <cellStyle name="Monétaire]STAANN 4 2" xfId="260" xr:uid="{00000000-0005-0000-0000-000002010000}"/>
    <cellStyle name="Monétaire]STAANN 4 3" xfId="261" xr:uid="{00000000-0005-0000-0000-000003010000}"/>
    <cellStyle name="Monétaire]STAANN 4 4" xfId="262" xr:uid="{00000000-0005-0000-0000-000004010000}"/>
    <cellStyle name="Monétaire]STAANN 4 5" xfId="263" xr:uid="{00000000-0005-0000-0000-000005010000}"/>
    <cellStyle name="Monétaire]STAANN 4 6" xfId="264" xr:uid="{00000000-0005-0000-0000-000006010000}"/>
    <cellStyle name="Monétaire]STAANN 4 7" xfId="265" xr:uid="{00000000-0005-0000-0000-000007010000}"/>
    <cellStyle name="Monétaire]STAANN 4 8" xfId="266" xr:uid="{00000000-0005-0000-0000-000008010000}"/>
    <cellStyle name="Monétaire]STAANN 4 9" xfId="267" xr:uid="{00000000-0005-0000-0000-000009010000}"/>
    <cellStyle name="Monétaire]STAANN 5" xfId="268" xr:uid="{00000000-0005-0000-0000-00000A010000}"/>
    <cellStyle name="Monétaire]STAANN 5 10" xfId="269" xr:uid="{00000000-0005-0000-0000-00000B010000}"/>
    <cellStyle name="Monétaire]STAANN 5 11" xfId="270" xr:uid="{00000000-0005-0000-0000-00000C010000}"/>
    <cellStyle name="Monétaire]STAANN 5 2" xfId="271" xr:uid="{00000000-0005-0000-0000-00000D010000}"/>
    <cellStyle name="Monétaire]STAANN 5 3" xfId="272" xr:uid="{00000000-0005-0000-0000-00000E010000}"/>
    <cellStyle name="Monétaire]STAANN 5 4" xfId="273" xr:uid="{00000000-0005-0000-0000-00000F010000}"/>
    <cellStyle name="Monétaire]STAANN 5 5" xfId="274" xr:uid="{00000000-0005-0000-0000-000010010000}"/>
    <cellStyle name="Monétaire]STAANN 5 6" xfId="275" xr:uid="{00000000-0005-0000-0000-000011010000}"/>
    <cellStyle name="Monétaire]STAANN 5 7" xfId="276" xr:uid="{00000000-0005-0000-0000-000012010000}"/>
    <cellStyle name="Monétaire]STAANN 5 8" xfId="277" xr:uid="{00000000-0005-0000-0000-000013010000}"/>
    <cellStyle name="Monétaire]STAANN 5 9" xfId="278" xr:uid="{00000000-0005-0000-0000-000014010000}"/>
    <cellStyle name="Monétaire]STAANN 6" xfId="279" xr:uid="{00000000-0005-0000-0000-000015010000}"/>
    <cellStyle name="Monétaire]STAANN 6 10" xfId="280" xr:uid="{00000000-0005-0000-0000-000016010000}"/>
    <cellStyle name="Monétaire]STAANN 6 11" xfId="281" xr:uid="{00000000-0005-0000-0000-000017010000}"/>
    <cellStyle name="Monétaire]STAANN 6 2" xfId="282" xr:uid="{00000000-0005-0000-0000-000018010000}"/>
    <cellStyle name="Monétaire]STAANN 6 3" xfId="283" xr:uid="{00000000-0005-0000-0000-000019010000}"/>
    <cellStyle name="Monétaire]STAANN 6 4" xfId="284" xr:uid="{00000000-0005-0000-0000-00001A010000}"/>
    <cellStyle name="Monétaire]STAANN 6 5" xfId="285" xr:uid="{00000000-0005-0000-0000-00001B010000}"/>
    <cellStyle name="Monétaire]STAANN 6 6" xfId="286" xr:uid="{00000000-0005-0000-0000-00001C010000}"/>
    <cellStyle name="Monétaire]STAANN 6 7" xfId="287" xr:uid="{00000000-0005-0000-0000-00001D010000}"/>
    <cellStyle name="Monétaire]STAANN 6 8" xfId="288" xr:uid="{00000000-0005-0000-0000-00001E010000}"/>
    <cellStyle name="Monétaire]STAANN 6 9" xfId="289" xr:uid="{00000000-0005-0000-0000-00001F010000}"/>
    <cellStyle name="Monétaire]STAANN 7" xfId="290" xr:uid="{00000000-0005-0000-0000-000020010000}"/>
    <cellStyle name="Monétaire]STAANN 7 10" xfId="291" xr:uid="{00000000-0005-0000-0000-000021010000}"/>
    <cellStyle name="Monétaire]STAANN 7 11" xfId="292" xr:uid="{00000000-0005-0000-0000-000022010000}"/>
    <cellStyle name="Monétaire]STAANN 7 2" xfId="293" xr:uid="{00000000-0005-0000-0000-000023010000}"/>
    <cellStyle name="Monétaire]STAANN 7 3" xfId="294" xr:uid="{00000000-0005-0000-0000-000024010000}"/>
    <cellStyle name="Monétaire]STAANN 7 4" xfId="295" xr:uid="{00000000-0005-0000-0000-000025010000}"/>
    <cellStyle name="Monétaire]STAANN 7 5" xfId="296" xr:uid="{00000000-0005-0000-0000-000026010000}"/>
    <cellStyle name="Monétaire]STAANN 7 6" xfId="297" xr:uid="{00000000-0005-0000-0000-000027010000}"/>
    <cellStyle name="Monétaire]STAANN 7 7" xfId="298" xr:uid="{00000000-0005-0000-0000-000028010000}"/>
    <cellStyle name="Monétaire]STAANN 7 8" xfId="299" xr:uid="{00000000-0005-0000-0000-000029010000}"/>
    <cellStyle name="Monétaire]STAANN 7 9" xfId="300" xr:uid="{00000000-0005-0000-0000-00002A010000}"/>
    <cellStyle name="Monétaire]STAANN 8" xfId="301" xr:uid="{00000000-0005-0000-0000-00002B010000}"/>
    <cellStyle name="Monétaire]STAANN 8 10" xfId="302" xr:uid="{00000000-0005-0000-0000-00002C010000}"/>
    <cellStyle name="Monétaire]STAANN 8 11" xfId="303" xr:uid="{00000000-0005-0000-0000-00002D010000}"/>
    <cellStyle name="Monétaire]STAANN 8 2" xfId="304" xr:uid="{00000000-0005-0000-0000-00002E010000}"/>
    <cellStyle name="Monétaire]STAANN 8 3" xfId="305" xr:uid="{00000000-0005-0000-0000-00002F010000}"/>
    <cellStyle name="Monétaire]STAANN 8 4" xfId="306" xr:uid="{00000000-0005-0000-0000-000030010000}"/>
    <cellStyle name="Monétaire]STAANN 8 5" xfId="307" xr:uid="{00000000-0005-0000-0000-000031010000}"/>
    <cellStyle name="Monétaire]STAANN 8 6" xfId="308" xr:uid="{00000000-0005-0000-0000-000032010000}"/>
    <cellStyle name="Monétaire]STAANN 8 7" xfId="309" xr:uid="{00000000-0005-0000-0000-000033010000}"/>
    <cellStyle name="Monétaire]STAANN 8 8" xfId="310" xr:uid="{00000000-0005-0000-0000-000034010000}"/>
    <cellStyle name="Monétaire]STAANN 8 9" xfId="311" xr:uid="{00000000-0005-0000-0000-000035010000}"/>
    <cellStyle name="Monétaire]STAANN 9" xfId="312" xr:uid="{00000000-0005-0000-0000-000036010000}"/>
    <cellStyle name="Monétaire]STAANN 9 10" xfId="313" xr:uid="{00000000-0005-0000-0000-000037010000}"/>
    <cellStyle name="Monétaire]STAANN 9 11" xfId="314" xr:uid="{00000000-0005-0000-0000-000038010000}"/>
    <cellStyle name="Monétaire]STAANN 9 2" xfId="315" xr:uid="{00000000-0005-0000-0000-000039010000}"/>
    <cellStyle name="Monétaire]STAANN 9 3" xfId="316" xr:uid="{00000000-0005-0000-0000-00003A010000}"/>
    <cellStyle name="Monétaire]STAANN 9 4" xfId="317" xr:uid="{00000000-0005-0000-0000-00003B010000}"/>
    <cellStyle name="Monétaire]STAANN 9 5" xfId="318" xr:uid="{00000000-0005-0000-0000-00003C010000}"/>
    <cellStyle name="Monétaire]STAANN 9 6" xfId="319" xr:uid="{00000000-0005-0000-0000-00003D010000}"/>
    <cellStyle name="Monétaire]STAANN 9 7" xfId="320" xr:uid="{00000000-0005-0000-0000-00003E010000}"/>
    <cellStyle name="Monétaire]STAANN 9 8" xfId="321" xr:uid="{00000000-0005-0000-0000-00003F010000}"/>
    <cellStyle name="Monétaire]STAANN 9 9" xfId="322" xr:uid="{00000000-0005-0000-0000-000040010000}"/>
    <cellStyle name="Motif" xfId="323" xr:uid="{00000000-0005-0000-0000-000041010000}"/>
    <cellStyle name="Motif 2" xfId="324" xr:uid="{00000000-0005-0000-0000-000042010000}"/>
    <cellStyle name="Motif 3" xfId="325" xr:uid="{00000000-0005-0000-0000-000043010000}"/>
    <cellStyle name="Motif 4" xfId="326" xr:uid="{00000000-0005-0000-0000-000044010000}"/>
    <cellStyle name="Normal" xfId="0" builtinId="0"/>
    <cellStyle name="Normal 10" xfId="327" xr:uid="{00000000-0005-0000-0000-000046010000}"/>
    <cellStyle name="Normal 10 10" xfId="328" xr:uid="{00000000-0005-0000-0000-000047010000}"/>
    <cellStyle name="Normal 10 10 2" xfId="329" xr:uid="{00000000-0005-0000-0000-000048010000}"/>
    <cellStyle name="Normal 10 10 2 2" xfId="330" xr:uid="{00000000-0005-0000-0000-000049010000}"/>
    <cellStyle name="Normal 10 10 3" xfId="331" xr:uid="{00000000-0005-0000-0000-00004A010000}"/>
    <cellStyle name="Normal 10 11" xfId="332" xr:uid="{00000000-0005-0000-0000-00004B010000}"/>
    <cellStyle name="Normal 10 11 2" xfId="333" xr:uid="{00000000-0005-0000-0000-00004C010000}"/>
    <cellStyle name="Normal 10 11 2 2" xfId="334" xr:uid="{00000000-0005-0000-0000-00004D010000}"/>
    <cellStyle name="Normal 10 11 3" xfId="335" xr:uid="{00000000-0005-0000-0000-00004E010000}"/>
    <cellStyle name="Normal 10 12" xfId="336" xr:uid="{00000000-0005-0000-0000-00004F010000}"/>
    <cellStyle name="Normal 10 12 2" xfId="337" xr:uid="{00000000-0005-0000-0000-000050010000}"/>
    <cellStyle name="Normal 10 12 2 2" xfId="338" xr:uid="{00000000-0005-0000-0000-000051010000}"/>
    <cellStyle name="Normal 10 12 3" xfId="339" xr:uid="{00000000-0005-0000-0000-000052010000}"/>
    <cellStyle name="Normal 10 13" xfId="340" xr:uid="{00000000-0005-0000-0000-000053010000}"/>
    <cellStyle name="Normal 10 13 2" xfId="341" xr:uid="{00000000-0005-0000-0000-000054010000}"/>
    <cellStyle name="Normal 10 13 2 2" xfId="342" xr:uid="{00000000-0005-0000-0000-000055010000}"/>
    <cellStyle name="Normal 10 13 3" xfId="343" xr:uid="{00000000-0005-0000-0000-000056010000}"/>
    <cellStyle name="Normal 10 14" xfId="344" xr:uid="{00000000-0005-0000-0000-000057010000}"/>
    <cellStyle name="Normal 10 14 2" xfId="345" xr:uid="{00000000-0005-0000-0000-000058010000}"/>
    <cellStyle name="Normal 10 14 2 2" xfId="346" xr:uid="{00000000-0005-0000-0000-000059010000}"/>
    <cellStyle name="Normal 10 14 3" xfId="347" xr:uid="{00000000-0005-0000-0000-00005A010000}"/>
    <cellStyle name="Normal 10 15" xfId="348" xr:uid="{00000000-0005-0000-0000-00005B010000}"/>
    <cellStyle name="Normal 10 15 2" xfId="349" xr:uid="{00000000-0005-0000-0000-00005C010000}"/>
    <cellStyle name="Normal 10 15 2 2" xfId="350" xr:uid="{00000000-0005-0000-0000-00005D010000}"/>
    <cellStyle name="Normal 10 15 3" xfId="351" xr:uid="{00000000-0005-0000-0000-00005E010000}"/>
    <cellStyle name="Normal 10 16" xfId="352" xr:uid="{00000000-0005-0000-0000-00005F010000}"/>
    <cellStyle name="Normal 10 16 2" xfId="353" xr:uid="{00000000-0005-0000-0000-000060010000}"/>
    <cellStyle name="Normal 10 16 2 2" xfId="354" xr:uid="{00000000-0005-0000-0000-000061010000}"/>
    <cellStyle name="Normal 10 16 3" xfId="355" xr:uid="{00000000-0005-0000-0000-000062010000}"/>
    <cellStyle name="Normal 10 17" xfId="356" xr:uid="{00000000-0005-0000-0000-000063010000}"/>
    <cellStyle name="Normal 10 17 2" xfId="357" xr:uid="{00000000-0005-0000-0000-000064010000}"/>
    <cellStyle name="Normal 10 17 2 2" xfId="358" xr:uid="{00000000-0005-0000-0000-000065010000}"/>
    <cellStyle name="Normal 10 17 3" xfId="359" xr:uid="{00000000-0005-0000-0000-000066010000}"/>
    <cellStyle name="Normal 10 18" xfId="360" xr:uid="{00000000-0005-0000-0000-000067010000}"/>
    <cellStyle name="Normal 10 18 2" xfId="361" xr:uid="{00000000-0005-0000-0000-000068010000}"/>
    <cellStyle name="Normal 10 18 2 2" xfId="362" xr:uid="{00000000-0005-0000-0000-000069010000}"/>
    <cellStyle name="Normal 10 18 3" xfId="363" xr:uid="{00000000-0005-0000-0000-00006A010000}"/>
    <cellStyle name="Normal 10 19" xfId="364" xr:uid="{00000000-0005-0000-0000-00006B010000}"/>
    <cellStyle name="Normal 10 19 2" xfId="365" xr:uid="{00000000-0005-0000-0000-00006C010000}"/>
    <cellStyle name="Normal 10 19 2 2" xfId="366" xr:uid="{00000000-0005-0000-0000-00006D010000}"/>
    <cellStyle name="Normal 10 19 3" xfId="367" xr:uid="{00000000-0005-0000-0000-00006E010000}"/>
    <cellStyle name="Normal 10 2" xfId="368" xr:uid="{00000000-0005-0000-0000-00006F010000}"/>
    <cellStyle name="Normal 10 2 2" xfId="369" xr:uid="{00000000-0005-0000-0000-000070010000}"/>
    <cellStyle name="Normal 10 2 2 2" xfId="370" xr:uid="{00000000-0005-0000-0000-000071010000}"/>
    <cellStyle name="Normal 10 2 3" xfId="371" xr:uid="{00000000-0005-0000-0000-000072010000}"/>
    <cellStyle name="Normal 10 20" xfId="372" xr:uid="{00000000-0005-0000-0000-000073010000}"/>
    <cellStyle name="Normal 10 20 2" xfId="373" xr:uid="{00000000-0005-0000-0000-000074010000}"/>
    <cellStyle name="Normal 10 20 2 2" xfId="374" xr:uid="{00000000-0005-0000-0000-000075010000}"/>
    <cellStyle name="Normal 10 20 3" xfId="375" xr:uid="{00000000-0005-0000-0000-000076010000}"/>
    <cellStyle name="Normal 10 21" xfId="376" xr:uid="{00000000-0005-0000-0000-000077010000}"/>
    <cellStyle name="Normal 10 21 2" xfId="377" xr:uid="{00000000-0005-0000-0000-000078010000}"/>
    <cellStyle name="Normal 10 21 2 2" xfId="378" xr:uid="{00000000-0005-0000-0000-000079010000}"/>
    <cellStyle name="Normal 10 21 3" xfId="379" xr:uid="{00000000-0005-0000-0000-00007A010000}"/>
    <cellStyle name="Normal 10 22" xfId="380" xr:uid="{00000000-0005-0000-0000-00007B010000}"/>
    <cellStyle name="Normal 10 22 2" xfId="381" xr:uid="{00000000-0005-0000-0000-00007C010000}"/>
    <cellStyle name="Normal 10 22 2 2" xfId="382" xr:uid="{00000000-0005-0000-0000-00007D010000}"/>
    <cellStyle name="Normal 10 22 3" xfId="383" xr:uid="{00000000-0005-0000-0000-00007E010000}"/>
    <cellStyle name="Normal 10 23" xfId="384" xr:uid="{00000000-0005-0000-0000-00007F010000}"/>
    <cellStyle name="Normal 10 23 2" xfId="385" xr:uid="{00000000-0005-0000-0000-000080010000}"/>
    <cellStyle name="Normal 10 23 2 2" xfId="386" xr:uid="{00000000-0005-0000-0000-000081010000}"/>
    <cellStyle name="Normal 10 23 3" xfId="387" xr:uid="{00000000-0005-0000-0000-000082010000}"/>
    <cellStyle name="Normal 10 24" xfId="388" xr:uid="{00000000-0005-0000-0000-000083010000}"/>
    <cellStyle name="Normal 10 3" xfId="389" xr:uid="{00000000-0005-0000-0000-000084010000}"/>
    <cellStyle name="Normal 10 3 2" xfId="390" xr:uid="{00000000-0005-0000-0000-000085010000}"/>
    <cellStyle name="Normal 10 3 2 2" xfId="391" xr:uid="{00000000-0005-0000-0000-000086010000}"/>
    <cellStyle name="Normal 10 3 3" xfId="392" xr:uid="{00000000-0005-0000-0000-000087010000}"/>
    <cellStyle name="Normal 10 4" xfId="393" xr:uid="{00000000-0005-0000-0000-000088010000}"/>
    <cellStyle name="Normal 10 4 2" xfId="394" xr:uid="{00000000-0005-0000-0000-000089010000}"/>
    <cellStyle name="Normal 10 4 2 2" xfId="395" xr:uid="{00000000-0005-0000-0000-00008A010000}"/>
    <cellStyle name="Normal 10 4 3" xfId="396" xr:uid="{00000000-0005-0000-0000-00008B010000}"/>
    <cellStyle name="Normal 10 5" xfId="397" xr:uid="{00000000-0005-0000-0000-00008C010000}"/>
    <cellStyle name="Normal 10 5 2" xfId="398" xr:uid="{00000000-0005-0000-0000-00008D010000}"/>
    <cellStyle name="Normal 10 5 2 2" xfId="399" xr:uid="{00000000-0005-0000-0000-00008E010000}"/>
    <cellStyle name="Normal 10 5 3" xfId="400" xr:uid="{00000000-0005-0000-0000-00008F010000}"/>
    <cellStyle name="Normal 10 6" xfId="401" xr:uid="{00000000-0005-0000-0000-000090010000}"/>
    <cellStyle name="Normal 10 6 2" xfId="402" xr:uid="{00000000-0005-0000-0000-000091010000}"/>
    <cellStyle name="Normal 10 6 2 2" xfId="403" xr:uid="{00000000-0005-0000-0000-000092010000}"/>
    <cellStyle name="Normal 10 6 3" xfId="404" xr:uid="{00000000-0005-0000-0000-000093010000}"/>
    <cellStyle name="Normal 10 7" xfId="405" xr:uid="{00000000-0005-0000-0000-000094010000}"/>
    <cellStyle name="Normal 10 7 2" xfId="406" xr:uid="{00000000-0005-0000-0000-000095010000}"/>
    <cellStyle name="Normal 10 7 2 2" xfId="407" xr:uid="{00000000-0005-0000-0000-000096010000}"/>
    <cellStyle name="Normal 10 7 3" xfId="408" xr:uid="{00000000-0005-0000-0000-000097010000}"/>
    <cellStyle name="Normal 10 8" xfId="409" xr:uid="{00000000-0005-0000-0000-000098010000}"/>
    <cellStyle name="Normal 10 8 2" xfId="410" xr:uid="{00000000-0005-0000-0000-000099010000}"/>
    <cellStyle name="Normal 10 8 2 2" xfId="411" xr:uid="{00000000-0005-0000-0000-00009A010000}"/>
    <cellStyle name="Normal 10 8 3" xfId="412" xr:uid="{00000000-0005-0000-0000-00009B010000}"/>
    <cellStyle name="Normal 10 9" xfId="413" xr:uid="{00000000-0005-0000-0000-00009C010000}"/>
    <cellStyle name="Normal 10 9 2" xfId="414" xr:uid="{00000000-0005-0000-0000-00009D010000}"/>
    <cellStyle name="Normal 10 9 2 2" xfId="415" xr:uid="{00000000-0005-0000-0000-00009E010000}"/>
    <cellStyle name="Normal 10 9 3" xfId="416" xr:uid="{00000000-0005-0000-0000-00009F010000}"/>
    <cellStyle name="Normal 100" xfId="417" xr:uid="{00000000-0005-0000-0000-0000A0010000}"/>
    <cellStyle name="Normal 100 2" xfId="418" xr:uid="{00000000-0005-0000-0000-0000A1010000}"/>
    <cellStyle name="Normal 102" xfId="419" xr:uid="{00000000-0005-0000-0000-0000A2010000}"/>
    <cellStyle name="Normal 102 2" xfId="420" xr:uid="{00000000-0005-0000-0000-0000A3010000}"/>
    <cellStyle name="Normal 103" xfId="421" xr:uid="{00000000-0005-0000-0000-0000A4010000}"/>
    <cellStyle name="Normal 103 2" xfId="422" xr:uid="{00000000-0005-0000-0000-0000A5010000}"/>
    <cellStyle name="Normal 104" xfId="423" xr:uid="{00000000-0005-0000-0000-0000A6010000}"/>
    <cellStyle name="Normal 104 2" xfId="424" xr:uid="{00000000-0005-0000-0000-0000A7010000}"/>
    <cellStyle name="Normal 105" xfId="425" xr:uid="{00000000-0005-0000-0000-0000A8010000}"/>
    <cellStyle name="Normal 105 2" xfId="426" xr:uid="{00000000-0005-0000-0000-0000A9010000}"/>
    <cellStyle name="Normal 106" xfId="427" xr:uid="{00000000-0005-0000-0000-0000AA010000}"/>
    <cellStyle name="Normal 106 2" xfId="428" xr:uid="{00000000-0005-0000-0000-0000AB010000}"/>
    <cellStyle name="Normal 107" xfId="429" xr:uid="{00000000-0005-0000-0000-0000AC010000}"/>
    <cellStyle name="Normal 107 2" xfId="430" xr:uid="{00000000-0005-0000-0000-0000AD010000}"/>
    <cellStyle name="Normal 108" xfId="431" xr:uid="{00000000-0005-0000-0000-0000AE010000}"/>
    <cellStyle name="Normal 108 2" xfId="432" xr:uid="{00000000-0005-0000-0000-0000AF010000}"/>
    <cellStyle name="Normal 109" xfId="433" xr:uid="{00000000-0005-0000-0000-0000B0010000}"/>
    <cellStyle name="Normal 109 2" xfId="434" xr:uid="{00000000-0005-0000-0000-0000B1010000}"/>
    <cellStyle name="Normal 11" xfId="435" xr:uid="{00000000-0005-0000-0000-0000B2010000}"/>
    <cellStyle name="Normal 11 10" xfId="436" xr:uid="{00000000-0005-0000-0000-0000B3010000}"/>
    <cellStyle name="Normal 11 10 2" xfId="437" xr:uid="{00000000-0005-0000-0000-0000B4010000}"/>
    <cellStyle name="Normal 11 10 2 2" xfId="438" xr:uid="{00000000-0005-0000-0000-0000B5010000}"/>
    <cellStyle name="Normal 11 10 3" xfId="439" xr:uid="{00000000-0005-0000-0000-0000B6010000}"/>
    <cellStyle name="Normal 11 11" xfId="440" xr:uid="{00000000-0005-0000-0000-0000B7010000}"/>
    <cellStyle name="Normal 11 11 2" xfId="441" xr:uid="{00000000-0005-0000-0000-0000B8010000}"/>
    <cellStyle name="Normal 11 11 2 2" xfId="442" xr:uid="{00000000-0005-0000-0000-0000B9010000}"/>
    <cellStyle name="Normal 11 11 3" xfId="443" xr:uid="{00000000-0005-0000-0000-0000BA010000}"/>
    <cellStyle name="Normal 11 12" xfId="444" xr:uid="{00000000-0005-0000-0000-0000BB010000}"/>
    <cellStyle name="Normal 11 12 2" xfId="445" xr:uid="{00000000-0005-0000-0000-0000BC010000}"/>
    <cellStyle name="Normal 11 12 2 2" xfId="446" xr:uid="{00000000-0005-0000-0000-0000BD010000}"/>
    <cellStyle name="Normal 11 12 3" xfId="447" xr:uid="{00000000-0005-0000-0000-0000BE010000}"/>
    <cellStyle name="Normal 11 13" xfId="448" xr:uid="{00000000-0005-0000-0000-0000BF010000}"/>
    <cellStyle name="Normal 11 13 2" xfId="449" xr:uid="{00000000-0005-0000-0000-0000C0010000}"/>
    <cellStyle name="Normal 11 13 2 2" xfId="450" xr:uid="{00000000-0005-0000-0000-0000C1010000}"/>
    <cellStyle name="Normal 11 13 3" xfId="451" xr:uid="{00000000-0005-0000-0000-0000C2010000}"/>
    <cellStyle name="Normal 11 14" xfId="452" xr:uid="{00000000-0005-0000-0000-0000C3010000}"/>
    <cellStyle name="Normal 11 14 2" xfId="453" xr:uid="{00000000-0005-0000-0000-0000C4010000}"/>
    <cellStyle name="Normal 11 14 2 2" xfId="454" xr:uid="{00000000-0005-0000-0000-0000C5010000}"/>
    <cellStyle name="Normal 11 14 3" xfId="455" xr:uid="{00000000-0005-0000-0000-0000C6010000}"/>
    <cellStyle name="Normal 11 15" xfId="456" xr:uid="{00000000-0005-0000-0000-0000C7010000}"/>
    <cellStyle name="Normal 11 15 2" xfId="457" xr:uid="{00000000-0005-0000-0000-0000C8010000}"/>
    <cellStyle name="Normal 11 15 2 2" xfId="458" xr:uid="{00000000-0005-0000-0000-0000C9010000}"/>
    <cellStyle name="Normal 11 15 3" xfId="459" xr:uid="{00000000-0005-0000-0000-0000CA010000}"/>
    <cellStyle name="Normal 11 16" xfId="460" xr:uid="{00000000-0005-0000-0000-0000CB010000}"/>
    <cellStyle name="Normal 11 16 2" xfId="461" xr:uid="{00000000-0005-0000-0000-0000CC010000}"/>
    <cellStyle name="Normal 11 16 2 2" xfId="462" xr:uid="{00000000-0005-0000-0000-0000CD010000}"/>
    <cellStyle name="Normal 11 16 3" xfId="463" xr:uid="{00000000-0005-0000-0000-0000CE010000}"/>
    <cellStyle name="Normal 11 17" xfId="464" xr:uid="{00000000-0005-0000-0000-0000CF010000}"/>
    <cellStyle name="Normal 11 17 2" xfId="465" xr:uid="{00000000-0005-0000-0000-0000D0010000}"/>
    <cellStyle name="Normal 11 17 2 2" xfId="466" xr:uid="{00000000-0005-0000-0000-0000D1010000}"/>
    <cellStyle name="Normal 11 17 3" xfId="467" xr:uid="{00000000-0005-0000-0000-0000D2010000}"/>
    <cellStyle name="Normal 11 18" xfId="468" xr:uid="{00000000-0005-0000-0000-0000D3010000}"/>
    <cellStyle name="Normal 11 18 2" xfId="469" xr:uid="{00000000-0005-0000-0000-0000D4010000}"/>
    <cellStyle name="Normal 11 18 2 2" xfId="470" xr:uid="{00000000-0005-0000-0000-0000D5010000}"/>
    <cellStyle name="Normal 11 18 3" xfId="471" xr:uid="{00000000-0005-0000-0000-0000D6010000}"/>
    <cellStyle name="Normal 11 19" xfId="472" xr:uid="{00000000-0005-0000-0000-0000D7010000}"/>
    <cellStyle name="Normal 11 19 2" xfId="473" xr:uid="{00000000-0005-0000-0000-0000D8010000}"/>
    <cellStyle name="Normal 11 19 2 2" xfId="474" xr:uid="{00000000-0005-0000-0000-0000D9010000}"/>
    <cellStyle name="Normal 11 19 3" xfId="475" xr:uid="{00000000-0005-0000-0000-0000DA010000}"/>
    <cellStyle name="Normal 11 2" xfId="476" xr:uid="{00000000-0005-0000-0000-0000DB010000}"/>
    <cellStyle name="Normal 11 2 2" xfId="477" xr:uid="{00000000-0005-0000-0000-0000DC010000}"/>
    <cellStyle name="Normal 11 2 2 2" xfId="478" xr:uid="{00000000-0005-0000-0000-0000DD010000}"/>
    <cellStyle name="Normal 11 2 3" xfId="479" xr:uid="{00000000-0005-0000-0000-0000DE010000}"/>
    <cellStyle name="Normal 11 20" xfId="480" xr:uid="{00000000-0005-0000-0000-0000DF010000}"/>
    <cellStyle name="Normal 11 20 2" xfId="481" xr:uid="{00000000-0005-0000-0000-0000E0010000}"/>
    <cellStyle name="Normal 11 20 2 2" xfId="482" xr:uid="{00000000-0005-0000-0000-0000E1010000}"/>
    <cellStyle name="Normal 11 20 3" xfId="483" xr:uid="{00000000-0005-0000-0000-0000E2010000}"/>
    <cellStyle name="Normal 11 21" xfId="484" xr:uid="{00000000-0005-0000-0000-0000E3010000}"/>
    <cellStyle name="Normal 11 21 2" xfId="485" xr:uid="{00000000-0005-0000-0000-0000E4010000}"/>
    <cellStyle name="Normal 11 21 2 2" xfId="486" xr:uid="{00000000-0005-0000-0000-0000E5010000}"/>
    <cellStyle name="Normal 11 21 3" xfId="487" xr:uid="{00000000-0005-0000-0000-0000E6010000}"/>
    <cellStyle name="Normal 11 22" xfId="488" xr:uid="{00000000-0005-0000-0000-0000E7010000}"/>
    <cellStyle name="Normal 11 22 2" xfId="489" xr:uid="{00000000-0005-0000-0000-0000E8010000}"/>
    <cellStyle name="Normal 11 22 2 2" xfId="490" xr:uid="{00000000-0005-0000-0000-0000E9010000}"/>
    <cellStyle name="Normal 11 22 3" xfId="491" xr:uid="{00000000-0005-0000-0000-0000EA010000}"/>
    <cellStyle name="Normal 11 23" xfId="492" xr:uid="{00000000-0005-0000-0000-0000EB010000}"/>
    <cellStyle name="Normal 11 23 2" xfId="493" xr:uid="{00000000-0005-0000-0000-0000EC010000}"/>
    <cellStyle name="Normal 11 23 2 2" xfId="494" xr:uid="{00000000-0005-0000-0000-0000ED010000}"/>
    <cellStyle name="Normal 11 23 3" xfId="495" xr:uid="{00000000-0005-0000-0000-0000EE010000}"/>
    <cellStyle name="Normal 11 3" xfId="496" xr:uid="{00000000-0005-0000-0000-0000EF010000}"/>
    <cellStyle name="Normal 11 3 2" xfId="497" xr:uid="{00000000-0005-0000-0000-0000F0010000}"/>
    <cellStyle name="Normal 11 3 2 2" xfId="498" xr:uid="{00000000-0005-0000-0000-0000F1010000}"/>
    <cellStyle name="Normal 11 3 3" xfId="499" xr:uid="{00000000-0005-0000-0000-0000F2010000}"/>
    <cellStyle name="Normal 11 4" xfId="500" xr:uid="{00000000-0005-0000-0000-0000F3010000}"/>
    <cellStyle name="Normal 11 4 2" xfId="501" xr:uid="{00000000-0005-0000-0000-0000F4010000}"/>
    <cellStyle name="Normal 11 4 2 2" xfId="502" xr:uid="{00000000-0005-0000-0000-0000F5010000}"/>
    <cellStyle name="Normal 11 4 3" xfId="503" xr:uid="{00000000-0005-0000-0000-0000F6010000}"/>
    <cellStyle name="Normal 11 5" xfId="504" xr:uid="{00000000-0005-0000-0000-0000F7010000}"/>
    <cellStyle name="Normal 11 5 2" xfId="505" xr:uid="{00000000-0005-0000-0000-0000F8010000}"/>
    <cellStyle name="Normal 11 5 2 2" xfId="506" xr:uid="{00000000-0005-0000-0000-0000F9010000}"/>
    <cellStyle name="Normal 11 5 3" xfId="507" xr:uid="{00000000-0005-0000-0000-0000FA010000}"/>
    <cellStyle name="Normal 11 6" xfId="508" xr:uid="{00000000-0005-0000-0000-0000FB010000}"/>
    <cellStyle name="Normal 11 6 2" xfId="509" xr:uid="{00000000-0005-0000-0000-0000FC010000}"/>
    <cellStyle name="Normal 11 6 2 2" xfId="510" xr:uid="{00000000-0005-0000-0000-0000FD010000}"/>
    <cellStyle name="Normal 11 6 3" xfId="511" xr:uid="{00000000-0005-0000-0000-0000FE010000}"/>
    <cellStyle name="Normal 11 7" xfId="512" xr:uid="{00000000-0005-0000-0000-0000FF010000}"/>
    <cellStyle name="Normal 11 7 2" xfId="513" xr:uid="{00000000-0005-0000-0000-000000020000}"/>
    <cellStyle name="Normal 11 7 2 2" xfId="514" xr:uid="{00000000-0005-0000-0000-000001020000}"/>
    <cellStyle name="Normal 11 7 3" xfId="515" xr:uid="{00000000-0005-0000-0000-000002020000}"/>
    <cellStyle name="Normal 11 8" xfId="516" xr:uid="{00000000-0005-0000-0000-000003020000}"/>
    <cellStyle name="Normal 11 8 2" xfId="517" xr:uid="{00000000-0005-0000-0000-000004020000}"/>
    <cellStyle name="Normal 11 8 2 2" xfId="518" xr:uid="{00000000-0005-0000-0000-000005020000}"/>
    <cellStyle name="Normal 11 8 3" xfId="519" xr:uid="{00000000-0005-0000-0000-000006020000}"/>
    <cellStyle name="Normal 11 9" xfId="520" xr:uid="{00000000-0005-0000-0000-000007020000}"/>
    <cellStyle name="Normal 11 9 2" xfId="521" xr:uid="{00000000-0005-0000-0000-000008020000}"/>
    <cellStyle name="Normal 11 9 2 2" xfId="522" xr:uid="{00000000-0005-0000-0000-000009020000}"/>
    <cellStyle name="Normal 11 9 3" xfId="523" xr:uid="{00000000-0005-0000-0000-00000A020000}"/>
    <cellStyle name="Normal 110" xfId="524" xr:uid="{00000000-0005-0000-0000-00000B020000}"/>
    <cellStyle name="Normal 110 2" xfId="525" xr:uid="{00000000-0005-0000-0000-00000C020000}"/>
    <cellStyle name="Normal 111" xfId="526" xr:uid="{00000000-0005-0000-0000-00000D020000}"/>
    <cellStyle name="Normal 111 2" xfId="527" xr:uid="{00000000-0005-0000-0000-00000E020000}"/>
    <cellStyle name="Normal 112" xfId="528" xr:uid="{00000000-0005-0000-0000-00000F020000}"/>
    <cellStyle name="Normal 112 2" xfId="529" xr:uid="{00000000-0005-0000-0000-000010020000}"/>
    <cellStyle name="Normal 113" xfId="530" xr:uid="{00000000-0005-0000-0000-000011020000}"/>
    <cellStyle name="Normal 113 2" xfId="531" xr:uid="{00000000-0005-0000-0000-000012020000}"/>
    <cellStyle name="Normal 114" xfId="532" xr:uid="{00000000-0005-0000-0000-000013020000}"/>
    <cellStyle name="Normal 114 2" xfId="533" xr:uid="{00000000-0005-0000-0000-000014020000}"/>
    <cellStyle name="Normal 115" xfId="534" xr:uid="{00000000-0005-0000-0000-000015020000}"/>
    <cellStyle name="Normal 115 2" xfId="535" xr:uid="{00000000-0005-0000-0000-000016020000}"/>
    <cellStyle name="Normal 117" xfId="536" xr:uid="{00000000-0005-0000-0000-000017020000}"/>
    <cellStyle name="Normal 117 2" xfId="537" xr:uid="{00000000-0005-0000-0000-000018020000}"/>
    <cellStyle name="Normal 118" xfId="538" xr:uid="{00000000-0005-0000-0000-000019020000}"/>
    <cellStyle name="Normal 118 2" xfId="539" xr:uid="{00000000-0005-0000-0000-00001A020000}"/>
    <cellStyle name="Normal 119" xfId="540" xr:uid="{00000000-0005-0000-0000-00001B020000}"/>
    <cellStyle name="Normal 119 2" xfId="541" xr:uid="{00000000-0005-0000-0000-00001C020000}"/>
    <cellStyle name="Normal 12" xfId="542" xr:uid="{00000000-0005-0000-0000-00001D020000}"/>
    <cellStyle name="Normal 12 10" xfId="543" xr:uid="{00000000-0005-0000-0000-00001E020000}"/>
    <cellStyle name="Normal 12 10 2" xfId="544" xr:uid="{00000000-0005-0000-0000-00001F020000}"/>
    <cellStyle name="Normal 12 10 2 2" xfId="545" xr:uid="{00000000-0005-0000-0000-000020020000}"/>
    <cellStyle name="Normal 12 10 3" xfId="546" xr:uid="{00000000-0005-0000-0000-000021020000}"/>
    <cellStyle name="Normal 12 11" xfId="547" xr:uid="{00000000-0005-0000-0000-000022020000}"/>
    <cellStyle name="Normal 12 11 2" xfId="548" xr:uid="{00000000-0005-0000-0000-000023020000}"/>
    <cellStyle name="Normal 12 11 2 2" xfId="549" xr:uid="{00000000-0005-0000-0000-000024020000}"/>
    <cellStyle name="Normal 12 11 3" xfId="550" xr:uid="{00000000-0005-0000-0000-000025020000}"/>
    <cellStyle name="Normal 12 12" xfId="551" xr:uid="{00000000-0005-0000-0000-000026020000}"/>
    <cellStyle name="Normal 12 12 2" xfId="552" xr:uid="{00000000-0005-0000-0000-000027020000}"/>
    <cellStyle name="Normal 12 12 2 2" xfId="553" xr:uid="{00000000-0005-0000-0000-000028020000}"/>
    <cellStyle name="Normal 12 12 3" xfId="554" xr:uid="{00000000-0005-0000-0000-000029020000}"/>
    <cellStyle name="Normal 12 13" xfId="555" xr:uid="{00000000-0005-0000-0000-00002A020000}"/>
    <cellStyle name="Normal 12 13 2" xfId="556" xr:uid="{00000000-0005-0000-0000-00002B020000}"/>
    <cellStyle name="Normal 12 13 2 2" xfId="557" xr:uid="{00000000-0005-0000-0000-00002C020000}"/>
    <cellStyle name="Normal 12 13 3" xfId="558" xr:uid="{00000000-0005-0000-0000-00002D020000}"/>
    <cellStyle name="Normal 12 14" xfId="559" xr:uid="{00000000-0005-0000-0000-00002E020000}"/>
    <cellStyle name="Normal 12 14 2" xfId="560" xr:uid="{00000000-0005-0000-0000-00002F020000}"/>
    <cellStyle name="Normal 12 14 2 2" xfId="561" xr:uid="{00000000-0005-0000-0000-000030020000}"/>
    <cellStyle name="Normal 12 14 3" xfId="562" xr:uid="{00000000-0005-0000-0000-000031020000}"/>
    <cellStyle name="Normal 12 15" xfId="563" xr:uid="{00000000-0005-0000-0000-000032020000}"/>
    <cellStyle name="Normal 12 15 2" xfId="564" xr:uid="{00000000-0005-0000-0000-000033020000}"/>
    <cellStyle name="Normal 12 15 2 2" xfId="565" xr:uid="{00000000-0005-0000-0000-000034020000}"/>
    <cellStyle name="Normal 12 15 3" xfId="566" xr:uid="{00000000-0005-0000-0000-000035020000}"/>
    <cellStyle name="Normal 12 16" xfId="567" xr:uid="{00000000-0005-0000-0000-000036020000}"/>
    <cellStyle name="Normal 12 16 2" xfId="568" xr:uid="{00000000-0005-0000-0000-000037020000}"/>
    <cellStyle name="Normal 12 16 2 2" xfId="569" xr:uid="{00000000-0005-0000-0000-000038020000}"/>
    <cellStyle name="Normal 12 16 3" xfId="570" xr:uid="{00000000-0005-0000-0000-000039020000}"/>
    <cellStyle name="Normal 12 17" xfId="571" xr:uid="{00000000-0005-0000-0000-00003A020000}"/>
    <cellStyle name="Normal 12 17 2" xfId="572" xr:uid="{00000000-0005-0000-0000-00003B020000}"/>
    <cellStyle name="Normal 12 17 2 2" xfId="573" xr:uid="{00000000-0005-0000-0000-00003C020000}"/>
    <cellStyle name="Normal 12 17 3" xfId="574" xr:uid="{00000000-0005-0000-0000-00003D020000}"/>
    <cellStyle name="Normal 12 18" xfId="575" xr:uid="{00000000-0005-0000-0000-00003E020000}"/>
    <cellStyle name="Normal 12 18 2" xfId="576" xr:uid="{00000000-0005-0000-0000-00003F020000}"/>
    <cellStyle name="Normal 12 18 2 2" xfId="577" xr:uid="{00000000-0005-0000-0000-000040020000}"/>
    <cellStyle name="Normal 12 18 3" xfId="578" xr:uid="{00000000-0005-0000-0000-000041020000}"/>
    <cellStyle name="Normal 12 19" xfId="579" xr:uid="{00000000-0005-0000-0000-000042020000}"/>
    <cellStyle name="Normal 12 19 2" xfId="580" xr:uid="{00000000-0005-0000-0000-000043020000}"/>
    <cellStyle name="Normal 12 19 2 2" xfId="581" xr:uid="{00000000-0005-0000-0000-000044020000}"/>
    <cellStyle name="Normal 12 19 3" xfId="582" xr:uid="{00000000-0005-0000-0000-000045020000}"/>
    <cellStyle name="Normal 12 2" xfId="583" xr:uid="{00000000-0005-0000-0000-000046020000}"/>
    <cellStyle name="Normal 12 2 2" xfId="584" xr:uid="{00000000-0005-0000-0000-000047020000}"/>
    <cellStyle name="Normal 12 2 2 2" xfId="585" xr:uid="{00000000-0005-0000-0000-000048020000}"/>
    <cellStyle name="Normal 12 2 3" xfId="586" xr:uid="{00000000-0005-0000-0000-000049020000}"/>
    <cellStyle name="Normal 12 3" xfId="587" xr:uid="{00000000-0005-0000-0000-00004A020000}"/>
    <cellStyle name="Normal 12 3 2" xfId="588" xr:uid="{00000000-0005-0000-0000-00004B020000}"/>
    <cellStyle name="Normal 12 3 2 2" xfId="589" xr:uid="{00000000-0005-0000-0000-00004C020000}"/>
    <cellStyle name="Normal 12 3 3" xfId="590" xr:uid="{00000000-0005-0000-0000-00004D020000}"/>
    <cellStyle name="Normal 12 4" xfId="591" xr:uid="{00000000-0005-0000-0000-00004E020000}"/>
    <cellStyle name="Normal 12 4 2" xfId="592" xr:uid="{00000000-0005-0000-0000-00004F020000}"/>
    <cellStyle name="Normal 12 4 2 2" xfId="593" xr:uid="{00000000-0005-0000-0000-000050020000}"/>
    <cellStyle name="Normal 12 4 3" xfId="594" xr:uid="{00000000-0005-0000-0000-000051020000}"/>
    <cellStyle name="Normal 12 5" xfId="595" xr:uid="{00000000-0005-0000-0000-000052020000}"/>
    <cellStyle name="Normal 12 5 2" xfId="596" xr:uid="{00000000-0005-0000-0000-000053020000}"/>
    <cellStyle name="Normal 12 5 2 2" xfId="597" xr:uid="{00000000-0005-0000-0000-000054020000}"/>
    <cellStyle name="Normal 12 5 3" xfId="598" xr:uid="{00000000-0005-0000-0000-000055020000}"/>
    <cellStyle name="Normal 12 6" xfId="599" xr:uid="{00000000-0005-0000-0000-000056020000}"/>
    <cellStyle name="Normal 12 6 2" xfId="600" xr:uid="{00000000-0005-0000-0000-000057020000}"/>
    <cellStyle name="Normal 12 6 2 2" xfId="601" xr:uid="{00000000-0005-0000-0000-000058020000}"/>
    <cellStyle name="Normal 12 6 3" xfId="602" xr:uid="{00000000-0005-0000-0000-000059020000}"/>
    <cellStyle name="Normal 12 7" xfId="603" xr:uid="{00000000-0005-0000-0000-00005A020000}"/>
    <cellStyle name="Normal 12 7 2" xfId="604" xr:uid="{00000000-0005-0000-0000-00005B020000}"/>
    <cellStyle name="Normal 12 7 2 2" xfId="605" xr:uid="{00000000-0005-0000-0000-00005C020000}"/>
    <cellStyle name="Normal 12 7 3" xfId="606" xr:uid="{00000000-0005-0000-0000-00005D020000}"/>
    <cellStyle name="Normal 12 8" xfId="607" xr:uid="{00000000-0005-0000-0000-00005E020000}"/>
    <cellStyle name="Normal 12 8 2" xfId="608" xr:uid="{00000000-0005-0000-0000-00005F020000}"/>
    <cellStyle name="Normal 12 8 2 2" xfId="609" xr:uid="{00000000-0005-0000-0000-000060020000}"/>
    <cellStyle name="Normal 12 8 3" xfId="610" xr:uid="{00000000-0005-0000-0000-000061020000}"/>
    <cellStyle name="Normal 12 9" xfId="611" xr:uid="{00000000-0005-0000-0000-000062020000}"/>
    <cellStyle name="Normal 12 9 2" xfId="612" xr:uid="{00000000-0005-0000-0000-000063020000}"/>
    <cellStyle name="Normal 12 9 2 2" xfId="613" xr:uid="{00000000-0005-0000-0000-000064020000}"/>
    <cellStyle name="Normal 12 9 3" xfId="614" xr:uid="{00000000-0005-0000-0000-000065020000}"/>
    <cellStyle name="Normal 120" xfId="615" xr:uid="{00000000-0005-0000-0000-000066020000}"/>
    <cellStyle name="Normal 120 2" xfId="616" xr:uid="{00000000-0005-0000-0000-000067020000}"/>
    <cellStyle name="Normal 121" xfId="617" xr:uid="{00000000-0005-0000-0000-000068020000}"/>
    <cellStyle name="Normal 121 2" xfId="618" xr:uid="{00000000-0005-0000-0000-000069020000}"/>
    <cellStyle name="Normal 122" xfId="619" xr:uid="{00000000-0005-0000-0000-00006A020000}"/>
    <cellStyle name="Normal 122 2" xfId="620" xr:uid="{00000000-0005-0000-0000-00006B020000}"/>
    <cellStyle name="Normal 123" xfId="621" xr:uid="{00000000-0005-0000-0000-00006C020000}"/>
    <cellStyle name="Normal 123 2" xfId="622" xr:uid="{00000000-0005-0000-0000-00006D020000}"/>
    <cellStyle name="Normal 13" xfId="623" xr:uid="{00000000-0005-0000-0000-00006E020000}"/>
    <cellStyle name="Normal 13 10" xfId="624" xr:uid="{00000000-0005-0000-0000-00006F020000}"/>
    <cellStyle name="Normal 13 10 2" xfId="625" xr:uid="{00000000-0005-0000-0000-000070020000}"/>
    <cellStyle name="Normal 13 10 2 2" xfId="626" xr:uid="{00000000-0005-0000-0000-000071020000}"/>
    <cellStyle name="Normal 13 10 3" xfId="627" xr:uid="{00000000-0005-0000-0000-000072020000}"/>
    <cellStyle name="Normal 13 11" xfId="628" xr:uid="{00000000-0005-0000-0000-000073020000}"/>
    <cellStyle name="Normal 13 11 2" xfId="629" xr:uid="{00000000-0005-0000-0000-000074020000}"/>
    <cellStyle name="Normal 13 11 2 2" xfId="630" xr:uid="{00000000-0005-0000-0000-000075020000}"/>
    <cellStyle name="Normal 13 11 3" xfId="631" xr:uid="{00000000-0005-0000-0000-000076020000}"/>
    <cellStyle name="Normal 13 12" xfId="632" xr:uid="{00000000-0005-0000-0000-000077020000}"/>
    <cellStyle name="Normal 13 12 2" xfId="633" xr:uid="{00000000-0005-0000-0000-000078020000}"/>
    <cellStyle name="Normal 13 12 2 2" xfId="634" xr:uid="{00000000-0005-0000-0000-000079020000}"/>
    <cellStyle name="Normal 13 12 3" xfId="635" xr:uid="{00000000-0005-0000-0000-00007A020000}"/>
    <cellStyle name="Normal 13 13" xfId="636" xr:uid="{00000000-0005-0000-0000-00007B020000}"/>
    <cellStyle name="Normal 13 13 2" xfId="637" xr:uid="{00000000-0005-0000-0000-00007C020000}"/>
    <cellStyle name="Normal 13 13 2 2" xfId="638" xr:uid="{00000000-0005-0000-0000-00007D020000}"/>
    <cellStyle name="Normal 13 13 3" xfId="639" xr:uid="{00000000-0005-0000-0000-00007E020000}"/>
    <cellStyle name="Normal 13 14" xfId="640" xr:uid="{00000000-0005-0000-0000-00007F020000}"/>
    <cellStyle name="Normal 13 14 2" xfId="641" xr:uid="{00000000-0005-0000-0000-000080020000}"/>
    <cellStyle name="Normal 13 14 2 2" xfId="642" xr:uid="{00000000-0005-0000-0000-000081020000}"/>
    <cellStyle name="Normal 13 14 3" xfId="643" xr:uid="{00000000-0005-0000-0000-000082020000}"/>
    <cellStyle name="Normal 13 15" xfId="644" xr:uid="{00000000-0005-0000-0000-000083020000}"/>
    <cellStyle name="Normal 13 15 2" xfId="645" xr:uid="{00000000-0005-0000-0000-000084020000}"/>
    <cellStyle name="Normal 13 15 2 2" xfId="646" xr:uid="{00000000-0005-0000-0000-000085020000}"/>
    <cellStyle name="Normal 13 15 3" xfId="647" xr:uid="{00000000-0005-0000-0000-000086020000}"/>
    <cellStyle name="Normal 13 16" xfId="648" xr:uid="{00000000-0005-0000-0000-000087020000}"/>
    <cellStyle name="Normal 13 16 2" xfId="649" xr:uid="{00000000-0005-0000-0000-000088020000}"/>
    <cellStyle name="Normal 13 16 2 2" xfId="650" xr:uid="{00000000-0005-0000-0000-000089020000}"/>
    <cellStyle name="Normal 13 16 3" xfId="651" xr:uid="{00000000-0005-0000-0000-00008A020000}"/>
    <cellStyle name="Normal 13 17" xfId="652" xr:uid="{00000000-0005-0000-0000-00008B020000}"/>
    <cellStyle name="Normal 13 17 2" xfId="653" xr:uid="{00000000-0005-0000-0000-00008C020000}"/>
    <cellStyle name="Normal 13 17 2 2" xfId="654" xr:uid="{00000000-0005-0000-0000-00008D020000}"/>
    <cellStyle name="Normal 13 17 3" xfId="655" xr:uid="{00000000-0005-0000-0000-00008E020000}"/>
    <cellStyle name="Normal 13 18" xfId="656" xr:uid="{00000000-0005-0000-0000-00008F020000}"/>
    <cellStyle name="Normal 13 18 2" xfId="657" xr:uid="{00000000-0005-0000-0000-000090020000}"/>
    <cellStyle name="Normal 13 18 2 2" xfId="658" xr:uid="{00000000-0005-0000-0000-000091020000}"/>
    <cellStyle name="Normal 13 18 3" xfId="659" xr:uid="{00000000-0005-0000-0000-000092020000}"/>
    <cellStyle name="Normal 13 19" xfId="660" xr:uid="{00000000-0005-0000-0000-000093020000}"/>
    <cellStyle name="Normal 13 19 2" xfId="661" xr:uid="{00000000-0005-0000-0000-000094020000}"/>
    <cellStyle name="Normal 13 19 2 2" xfId="662" xr:uid="{00000000-0005-0000-0000-000095020000}"/>
    <cellStyle name="Normal 13 19 3" xfId="663" xr:uid="{00000000-0005-0000-0000-000096020000}"/>
    <cellStyle name="Normal 13 2" xfId="664" xr:uid="{00000000-0005-0000-0000-000097020000}"/>
    <cellStyle name="Normal 13 2 2" xfId="665" xr:uid="{00000000-0005-0000-0000-000098020000}"/>
    <cellStyle name="Normal 13 2 2 2" xfId="666" xr:uid="{00000000-0005-0000-0000-000099020000}"/>
    <cellStyle name="Normal 13 2 3" xfId="667" xr:uid="{00000000-0005-0000-0000-00009A020000}"/>
    <cellStyle name="Normal 13 2 3 2" xfId="668" xr:uid="{00000000-0005-0000-0000-00009B020000}"/>
    <cellStyle name="Normal 13 2 4" xfId="669" xr:uid="{00000000-0005-0000-0000-00009C020000}"/>
    <cellStyle name="Normal 13 3" xfId="670" xr:uid="{00000000-0005-0000-0000-00009D020000}"/>
    <cellStyle name="Normal 13 3 2" xfId="671" xr:uid="{00000000-0005-0000-0000-00009E020000}"/>
    <cellStyle name="Normal 13 3 2 2" xfId="672" xr:uid="{00000000-0005-0000-0000-00009F020000}"/>
    <cellStyle name="Normal 13 3 3" xfId="673" xr:uid="{00000000-0005-0000-0000-0000A0020000}"/>
    <cellStyle name="Normal 13 4" xfId="674" xr:uid="{00000000-0005-0000-0000-0000A1020000}"/>
    <cellStyle name="Normal 13 4 2" xfId="675" xr:uid="{00000000-0005-0000-0000-0000A2020000}"/>
    <cellStyle name="Normal 13 4 2 2" xfId="676" xr:uid="{00000000-0005-0000-0000-0000A3020000}"/>
    <cellStyle name="Normal 13 4 3" xfId="677" xr:uid="{00000000-0005-0000-0000-0000A4020000}"/>
    <cellStyle name="Normal 13 5" xfId="678" xr:uid="{00000000-0005-0000-0000-0000A5020000}"/>
    <cellStyle name="Normal 13 5 2" xfId="679" xr:uid="{00000000-0005-0000-0000-0000A6020000}"/>
    <cellStyle name="Normal 13 5 2 2" xfId="680" xr:uid="{00000000-0005-0000-0000-0000A7020000}"/>
    <cellStyle name="Normal 13 5 3" xfId="681" xr:uid="{00000000-0005-0000-0000-0000A8020000}"/>
    <cellStyle name="Normal 13 6" xfId="682" xr:uid="{00000000-0005-0000-0000-0000A9020000}"/>
    <cellStyle name="Normal 13 6 2" xfId="683" xr:uid="{00000000-0005-0000-0000-0000AA020000}"/>
    <cellStyle name="Normal 13 6 2 2" xfId="684" xr:uid="{00000000-0005-0000-0000-0000AB020000}"/>
    <cellStyle name="Normal 13 6 3" xfId="685" xr:uid="{00000000-0005-0000-0000-0000AC020000}"/>
    <cellStyle name="Normal 13 7" xfId="686" xr:uid="{00000000-0005-0000-0000-0000AD020000}"/>
    <cellStyle name="Normal 13 7 2" xfId="687" xr:uid="{00000000-0005-0000-0000-0000AE020000}"/>
    <cellStyle name="Normal 13 7 2 2" xfId="688" xr:uid="{00000000-0005-0000-0000-0000AF020000}"/>
    <cellStyle name="Normal 13 7 3" xfId="689" xr:uid="{00000000-0005-0000-0000-0000B0020000}"/>
    <cellStyle name="Normal 13 8" xfId="690" xr:uid="{00000000-0005-0000-0000-0000B1020000}"/>
    <cellStyle name="Normal 13 8 2" xfId="691" xr:uid="{00000000-0005-0000-0000-0000B2020000}"/>
    <cellStyle name="Normal 13 8 2 2" xfId="692" xr:uid="{00000000-0005-0000-0000-0000B3020000}"/>
    <cellStyle name="Normal 13 8 3" xfId="693" xr:uid="{00000000-0005-0000-0000-0000B4020000}"/>
    <cellStyle name="Normal 13 9" xfId="694" xr:uid="{00000000-0005-0000-0000-0000B5020000}"/>
    <cellStyle name="Normal 13 9 2" xfId="695" xr:uid="{00000000-0005-0000-0000-0000B6020000}"/>
    <cellStyle name="Normal 13 9 2 2" xfId="696" xr:uid="{00000000-0005-0000-0000-0000B7020000}"/>
    <cellStyle name="Normal 13 9 3" xfId="697" xr:uid="{00000000-0005-0000-0000-0000B8020000}"/>
    <cellStyle name="Normal 14 10" xfId="698" xr:uid="{00000000-0005-0000-0000-0000B9020000}"/>
    <cellStyle name="Normal 14 10 2" xfId="699" xr:uid="{00000000-0005-0000-0000-0000BA020000}"/>
    <cellStyle name="Normal 14 10 2 2" xfId="700" xr:uid="{00000000-0005-0000-0000-0000BB020000}"/>
    <cellStyle name="Normal 14 10 3" xfId="701" xr:uid="{00000000-0005-0000-0000-0000BC020000}"/>
    <cellStyle name="Normal 14 11" xfId="702" xr:uid="{00000000-0005-0000-0000-0000BD020000}"/>
    <cellStyle name="Normal 14 11 2" xfId="703" xr:uid="{00000000-0005-0000-0000-0000BE020000}"/>
    <cellStyle name="Normal 14 11 2 2" xfId="704" xr:uid="{00000000-0005-0000-0000-0000BF020000}"/>
    <cellStyle name="Normal 14 11 3" xfId="705" xr:uid="{00000000-0005-0000-0000-0000C0020000}"/>
    <cellStyle name="Normal 14 12" xfId="706" xr:uid="{00000000-0005-0000-0000-0000C1020000}"/>
    <cellStyle name="Normal 14 12 2" xfId="707" xr:uid="{00000000-0005-0000-0000-0000C2020000}"/>
    <cellStyle name="Normal 14 12 2 2" xfId="708" xr:uid="{00000000-0005-0000-0000-0000C3020000}"/>
    <cellStyle name="Normal 14 12 3" xfId="709" xr:uid="{00000000-0005-0000-0000-0000C4020000}"/>
    <cellStyle name="Normal 14 13" xfId="710" xr:uid="{00000000-0005-0000-0000-0000C5020000}"/>
    <cellStyle name="Normal 14 13 2" xfId="711" xr:uid="{00000000-0005-0000-0000-0000C6020000}"/>
    <cellStyle name="Normal 14 13 2 2" xfId="712" xr:uid="{00000000-0005-0000-0000-0000C7020000}"/>
    <cellStyle name="Normal 14 13 3" xfId="713" xr:uid="{00000000-0005-0000-0000-0000C8020000}"/>
    <cellStyle name="Normal 14 14" xfId="714" xr:uid="{00000000-0005-0000-0000-0000C9020000}"/>
    <cellStyle name="Normal 14 14 2" xfId="715" xr:uid="{00000000-0005-0000-0000-0000CA020000}"/>
    <cellStyle name="Normal 14 14 2 2" xfId="716" xr:uid="{00000000-0005-0000-0000-0000CB020000}"/>
    <cellStyle name="Normal 14 14 3" xfId="717" xr:uid="{00000000-0005-0000-0000-0000CC020000}"/>
    <cellStyle name="Normal 14 15" xfId="718" xr:uid="{00000000-0005-0000-0000-0000CD020000}"/>
    <cellStyle name="Normal 14 15 2" xfId="719" xr:uid="{00000000-0005-0000-0000-0000CE020000}"/>
    <cellStyle name="Normal 14 15 2 2" xfId="720" xr:uid="{00000000-0005-0000-0000-0000CF020000}"/>
    <cellStyle name="Normal 14 15 3" xfId="721" xr:uid="{00000000-0005-0000-0000-0000D0020000}"/>
    <cellStyle name="Normal 14 16" xfId="722" xr:uid="{00000000-0005-0000-0000-0000D1020000}"/>
    <cellStyle name="Normal 14 16 2" xfId="723" xr:uid="{00000000-0005-0000-0000-0000D2020000}"/>
    <cellStyle name="Normal 14 16 2 2" xfId="724" xr:uid="{00000000-0005-0000-0000-0000D3020000}"/>
    <cellStyle name="Normal 14 16 3" xfId="725" xr:uid="{00000000-0005-0000-0000-0000D4020000}"/>
    <cellStyle name="Normal 14 17" xfId="726" xr:uid="{00000000-0005-0000-0000-0000D5020000}"/>
    <cellStyle name="Normal 14 17 2" xfId="727" xr:uid="{00000000-0005-0000-0000-0000D6020000}"/>
    <cellStyle name="Normal 14 17 2 2" xfId="728" xr:uid="{00000000-0005-0000-0000-0000D7020000}"/>
    <cellStyle name="Normal 14 17 3" xfId="729" xr:uid="{00000000-0005-0000-0000-0000D8020000}"/>
    <cellStyle name="Normal 14 18" xfId="730" xr:uid="{00000000-0005-0000-0000-0000D9020000}"/>
    <cellStyle name="Normal 14 18 2" xfId="731" xr:uid="{00000000-0005-0000-0000-0000DA020000}"/>
    <cellStyle name="Normal 14 18 2 2" xfId="732" xr:uid="{00000000-0005-0000-0000-0000DB020000}"/>
    <cellStyle name="Normal 14 18 3" xfId="733" xr:uid="{00000000-0005-0000-0000-0000DC020000}"/>
    <cellStyle name="Normal 14 19" xfId="734" xr:uid="{00000000-0005-0000-0000-0000DD020000}"/>
    <cellStyle name="Normal 14 19 2" xfId="735" xr:uid="{00000000-0005-0000-0000-0000DE020000}"/>
    <cellStyle name="Normal 14 19 2 2" xfId="736" xr:uid="{00000000-0005-0000-0000-0000DF020000}"/>
    <cellStyle name="Normal 14 19 3" xfId="737" xr:uid="{00000000-0005-0000-0000-0000E0020000}"/>
    <cellStyle name="Normal 14 2" xfId="738" xr:uid="{00000000-0005-0000-0000-0000E1020000}"/>
    <cellStyle name="Normal 14 2 2" xfId="739" xr:uid="{00000000-0005-0000-0000-0000E2020000}"/>
    <cellStyle name="Normal 14 2 2 2" xfId="740" xr:uid="{00000000-0005-0000-0000-0000E3020000}"/>
    <cellStyle name="Normal 14 2 3" xfId="741" xr:uid="{00000000-0005-0000-0000-0000E4020000}"/>
    <cellStyle name="Normal 14 3" xfId="742" xr:uid="{00000000-0005-0000-0000-0000E5020000}"/>
    <cellStyle name="Normal 14 3 2" xfId="743" xr:uid="{00000000-0005-0000-0000-0000E6020000}"/>
    <cellStyle name="Normal 14 3 2 2" xfId="744" xr:uid="{00000000-0005-0000-0000-0000E7020000}"/>
    <cellStyle name="Normal 14 3 3" xfId="745" xr:uid="{00000000-0005-0000-0000-0000E8020000}"/>
    <cellStyle name="Normal 14 4" xfId="746" xr:uid="{00000000-0005-0000-0000-0000E9020000}"/>
    <cellStyle name="Normal 14 4 2" xfId="747" xr:uid="{00000000-0005-0000-0000-0000EA020000}"/>
    <cellStyle name="Normal 14 4 2 2" xfId="748" xr:uid="{00000000-0005-0000-0000-0000EB020000}"/>
    <cellStyle name="Normal 14 4 3" xfId="749" xr:uid="{00000000-0005-0000-0000-0000EC020000}"/>
    <cellStyle name="Normal 14 5" xfId="750" xr:uid="{00000000-0005-0000-0000-0000ED020000}"/>
    <cellStyle name="Normal 14 5 2" xfId="751" xr:uid="{00000000-0005-0000-0000-0000EE020000}"/>
    <cellStyle name="Normal 14 5 2 2" xfId="752" xr:uid="{00000000-0005-0000-0000-0000EF020000}"/>
    <cellStyle name="Normal 14 5 3" xfId="753" xr:uid="{00000000-0005-0000-0000-0000F0020000}"/>
    <cellStyle name="Normal 14 6" xfId="754" xr:uid="{00000000-0005-0000-0000-0000F1020000}"/>
    <cellStyle name="Normal 14 6 2" xfId="755" xr:uid="{00000000-0005-0000-0000-0000F2020000}"/>
    <cellStyle name="Normal 14 6 2 2" xfId="756" xr:uid="{00000000-0005-0000-0000-0000F3020000}"/>
    <cellStyle name="Normal 14 6 3" xfId="757" xr:uid="{00000000-0005-0000-0000-0000F4020000}"/>
    <cellStyle name="Normal 14 7" xfId="758" xr:uid="{00000000-0005-0000-0000-0000F5020000}"/>
    <cellStyle name="Normal 14 7 2" xfId="759" xr:uid="{00000000-0005-0000-0000-0000F6020000}"/>
    <cellStyle name="Normal 14 7 2 2" xfId="760" xr:uid="{00000000-0005-0000-0000-0000F7020000}"/>
    <cellStyle name="Normal 14 7 3" xfId="761" xr:uid="{00000000-0005-0000-0000-0000F8020000}"/>
    <cellStyle name="Normal 14 8" xfId="762" xr:uid="{00000000-0005-0000-0000-0000F9020000}"/>
    <cellStyle name="Normal 14 8 2" xfId="763" xr:uid="{00000000-0005-0000-0000-0000FA020000}"/>
    <cellStyle name="Normal 14 8 2 2" xfId="764" xr:uid="{00000000-0005-0000-0000-0000FB020000}"/>
    <cellStyle name="Normal 14 8 3" xfId="765" xr:uid="{00000000-0005-0000-0000-0000FC020000}"/>
    <cellStyle name="Normal 14 9" xfId="766" xr:uid="{00000000-0005-0000-0000-0000FD020000}"/>
    <cellStyle name="Normal 14 9 2" xfId="767" xr:uid="{00000000-0005-0000-0000-0000FE020000}"/>
    <cellStyle name="Normal 14 9 2 2" xfId="768" xr:uid="{00000000-0005-0000-0000-0000FF020000}"/>
    <cellStyle name="Normal 14 9 3" xfId="769" xr:uid="{00000000-0005-0000-0000-000000030000}"/>
    <cellStyle name="Normal 15 10" xfId="770" xr:uid="{00000000-0005-0000-0000-000001030000}"/>
    <cellStyle name="Normal 15 10 2" xfId="771" xr:uid="{00000000-0005-0000-0000-000002030000}"/>
    <cellStyle name="Normal 15 10 2 2" xfId="772" xr:uid="{00000000-0005-0000-0000-000003030000}"/>
    <cellStyle name="Normal 15 10 3" xfId="773" xr:uid="{00000000-0005-0000-0000-000004030000}"/>
    <cellStyle name="Normal 15 11" xfId="774" xr:uid="{00000000-0005-0000-0000-000005030000}"/>
    <cellStyle name="Normal 15 11 2" xfId="775" xr:uid="{00000000-0005-0000-0000-000006030000}"/>
    <cellStyle name="Normal 15 11 2 2" xfId="776" xr:uid="{00000000-0005-0000-0000-000007030000}"/>
    <cellStyle name="Normal 15 11 3" xfId="777" xr:uid="{00000000-0005-0000-0000-000008030000}"/>
    <cellStyle name="Normal 15 12" xfId="778" xr:uid="{00000000-0005-0000-0000-000009030000}"/>
    <cellStyle name="Normal 15 12 2" xfId="779" xr:uid="{00000000-0005-0000-0000-00000A030000}"/>
    <cellStyle name="Normal 15 12 2 2" xfId="780" xr:uid="{00000000-0005-0000-0000-00000B030000}"/>
    <cellStyle name="Normal 15 12 3" xfId="781" xr:uid="{00000000-0005-0000-0000-00000C030000}"/>
    <cellStyle name="Normal 15 13" xfId="782" xr:uid="{00000000-0005-0000-0000-00000D030000}"/>
    <cellStyle name="Normal 15 13 2" xfId="783" xr:uid="{00000000-0005-0000-0000-00000E030000}"/>
    <cellStyle name="Normal 15 13 2 2" xfId="784" xr:uid="{00000000-0005-0000-0000-00000F030000}"/>
    <cellStyle name="Normal 15 13 3" xfId="785" xr:uid="{00000000-0005-0000-0000-000010030000}"/>
    <cellStyle name="Normal 15 14" xfId="786" xr:uid="{00000000-0005-0000-0000-000011030000}"/>
    <cellStyle name="Normal 15 14 2" xfId="787" xr:uid="{00000000-0005-0000-0000-000012030000}"/>
    <cellStyle name="Normal 15 14 2 2" xfId="788" xr:uid="{00000000-0005-0000-0000-000013030000}"/>
    <cellStyle name="Normal 15 14 3" xfId="789" xr:uid="{00000000-0005-0000-0000-000014030000}"/>
    <cellStyle name="Normal 15 15" xfId="790" xr:uid="{00000000-0005-0000-0000-000015030000}"/>
    <cellStyle name="Normal 15 15 2" xfId="791" xr:uid="{00000000-0005-0000-0000-000016030000}"/>
    <cellStyle name="Normal 15 15 2 2" xfId="792" xr:uid="{00000000-0005-0000-0000-000017030000}"/>
    <cellStyle name="Normal 15 15 3" xfId="793" xr:uid="{00000000-0005-0000-0000-000018030000}"/>
    <cellStyle name="Normal 15 16" xfId="794" xr:uid="{00000000-0005-0000-0000-000019030000}"/>
    <cellStyle name="Normal 15 16 2" xfId="795" xr:uid="{00000000-0005-0000-0000-00001A030000}"/>
    <cellStyle name="Normal 15 16 2 2" xfId="796" xr:uid="{00000000-0005-0000-0000-00001B030000}"/>
    <cellStyle name="Normal 15 16 3" xfId="797" xr:uid="{00000000-0005-0000-0000-00001C030000}"/>
    <cellStyle name="Normal 15 17" xfId="798" xr:uid="{00000000-0005-0000-0000-00001D030000}"/>
    <cellStyle name="Normal 15 17 2" xfId="799" xr:uid="{00000000-0005-0000-0000-00001E030000}"/>
    <cellStyle name="Normal 15 17 2 2" xfId="800" xr:uid="{00000000-0005-0000-0000-00001F030000}"/>
    <cellStyle name="Normal 15 17 3" xfId="801" xr:uid="{00000000-0005-0000-0000-000020030000}"/>
    <cellStyle name="Normal 15 18" xfId="802" xr:uid="{00000000-0005-0000-0000-000021030000}"/>
    <cellStyle name="Normal 15 18 2" xfId="803" xr:uid="{00000000-0005-0000-0000-000022030000}"/>
    <cellStyle name="Normal 15 18 2 2" xfId="804" xr:uid="{00000000-0005-0000-0000-000023030000}"/>
    <cellStyle name="Normal 15 18 3" xfId="805" xr:uid="{00000000-0005-0000-0000-000024030000}"/>
    <cellStyle name="Normal 15 19" xfId="806" xr:uid="{00000000-0005-0000-0000-000025030000}"/>
    <cellStyle name="Normal 15 19 2" xfId="807" xr:uid="{00000000-0005-0000-0000-000026030000}"/>
    <cellStyle name="Normal 15 19 2 2" xfId="808" xr:uid="{00000000-0005-0000-0000-000027030000}"/>
    <cellStyle name="Normal 15 19 3" xfId="809" xr:uid="{00000000-0005-0000-0000-000028030000}"/>
    <cellStyle name="Normal 15 2" xfId="810" xr:uid="{00000000-0005-0000-0000-000029030000}"/>
    <cellStyle name="Normal 15 2 2" xfId="811" xr:uid="{00000000-0005-0000-0000-00002A030000}"/>
    <cellStyle name="Normal 15 2 2 2" xfId="812" xr:uid="{00000000-0005-0000-0000-00002B030000}"/>
    <cellStyle name="Normal 15 2 3" xfId="813" xr:uid="{00000000-0005-0000-0000-00002C030000}"/>
    <cellStyle name="Normal 15 2 3 2" xfId="814" xr:uid="{00000000-0005-0000-0000-00002D030000}"/>
    <cellStyle name="Normal 15 2 4" xfId="815" xr:uid="{00000000-0005-0000-0000-00002E030000}"/>
    <cellStyle name="Normal 15 3" xfId="816" xr:uid="{00000000-0005-0000-0000-00002F030000}"/>
    <cellStyle name="Normal 15 3 2" xfId="817" xr:uid="{00000000-0005-0000-0000-000030030000}"/>
    <cellStyle name="Normal 15 3 2 2" xfId="818" xr:uid="{00000000-0005-0000-0000-000031030000}"/>
    <cellStyle name="Normal 15 3 3" xfId="819" xr:uid="{00000000-0005-0000-0000-000032030000}"/>
    <cellStyle name="Normal 15 4" xfId="820" xr:uid="{00000000-0005-0000-0000-000033030000}"/>
    <cellStyle name="Normal 15 4 2" xfId="821" xr:uid="{00000000-0005-0000-0000-000034030000}"/>
    <cellStyle name="Normal 15 4 2 2" xfId="822" xr:uid="{00000000-0005-0000-0000-000035030000}"/>
    <cellStyle name="Normal 15 4 3" xfId="823" xr:uid="{00000000-0005-0000-0000-000036030000}"/>
    <cellStyle name="Normal 15 5" xfId="824" xr:uid="{00000000-0005-0000-0000-000037030000}"/>
    <cellStyle name="Normal 15 5 2" xfId="825" xr:uid="{00000000-0005-0000-0000-000038030000}"/>
    <cellStyle name="Normal 15 5 2 2" xfId="826" xr:uid="{00000000-0005-0000-0000-000039030000}"/>
    <cellStyle name="Normal 15 5 3" xfId="827" xr:uid="{00000000-0005-0000-0000-00003A030000}"/>
    <cellStyle name="Normal 15 6" xfId="828" xr:uid="{00000000-0005-0000-0000-00003B030000}"/>
    <cellStyle name="Normal 15 6 2" xfId="829" xr:uid="{00000000-0005-0000-0000-00003C030000}"/>
    <cellStyle name="Normal 15 6 2 2" xfId="830" xr:uid="{00000000-0005-0000-0000-00003D030000}"/>
    <cellStyle name="Normal 15 6 3" xfId="831" xr:uid="{00000000-0005-0000-0000-00003E030000}"/>
    <cellStyle name="Normal 15 7" xfId="832" xr:uid="{00000000-0005-0000-0000-00003F030000}"/>
    <cellStyle name="Normal 15 7 2" xfId="833" xr:uid="{00000000-0005-0000-0000-000040030000}"/>
    <cellStyle name="Normal 15 7 2 2" xfId="834" xr:uid="{00000000-0005-0000-0000-000041030000}"/>
    <cellStyle name="Normal 15 7 3" xfId="835" xr:uid="{00000000-0005-0000-0000-000042030000}"/>
    <cellStyle name="Normal 15 8" xfId="836" xr:uid="{00000000-0005-0000-0000-000043030000}"/>
    <cellStyle name="Normal 15 8 2" xfId="837" xr:uid="{00000000-0005-0000-0000-000044030000}"/>
    <cellStyle name="Normal 15 8 2 2" xfId="838" xr:uid="{00000000-0005-0000-0000-000045030000}"/>
    <cellStyle name="Normal 15 8 3" xfId="839" xr:uid="{00000000-0005-0000-0000-000046030000}"/>
    <cellStyle name="Normal 15 9" xfId="840" xr:uid="{00000000-0005-0000-0000-000047030000}"/>
    <cellStyle name="Normal 15 9 2" xfId="841" xr:uid="{00000000-0005-0000-0000-000048030000}"/>
    <cellStyle name="Normal 15 9 2 2" xfId="842" xr:uid="{00000000-0005-0000-0000-000049030000}"/>
    <cellStyle name="Normal 15 9 3" xfId="843" xr:uid="{00000000-0005-0000-0000-00004A030000}"/>
    <cellStyle name="Normal 16" xfId="844" xr:uid="{00000000-0005-0000-0000-00004B030000}"/>
    <cellStyle name="Normal 16 10" xfId="845" xr:uid="{00000000-0005-0000-0000-00004C030000}"/>
    <cellStyle name="Normal 16 10 2" xfId="846" xr:uid="{00000000-0005-0000-0000-00004D030000}"/>
    <cellStyle name="Normal 16 10 2 2" xfId="847" xr:uid="{00000000-0005-0000-0000-00004E030000}"/>
    <cellStyle name="Normal 16 10 3" xfId="848" xr:uid="{00000000-0005-0000-0000-00004F030000}"/>
    <cellStyle name="Normal 16 11" xfId="849" xr:uid="{00000000-0005-0000-0000-000050030000}"/>
    <cellStyle name="Normal 16 11 2" xfId="850" xr:uid="{00000000-0005-0000-0000-000051030000}"/>
    <cellStyle name="Normal 16 11 2 2" xfId="851" xr:uid="{00000000-0005-0000-0000-000052030000}"/>
    <cellStyle name="Normal 16 11 3" xfId="852" xr:uid="{00000000-0005-0000-0000-000053030000}"/>
    <cellStyle name="Normal 16 12" xfId="853" xr:uid="{00000000-0005-0000-0000-000054030000}"/>
    <cellStyle name="Normal 16 12 2" xfId="854" xr:uid="{00000000-0005-0000-0000-000055030000}"/>
    <cellStyle name="Normal 16 12 2 2" xfId="855" xr:uid="{00000000-0005-0000-0000-000056030000}"/>
    <cellStyle name="Normal 16 12 3" xfId="856" xr:uid="{00000000-0005-0000-0000-000057030000}"/>
    <cellStyle name="Normal 16 13" xfId="857" xr:uid="{00000000-0005-0000-0000-000058030000}"/>
    <cellStyle name="Normal 16 13 2" xfId="858" xr:uid="{00000000-0005-0000-0000-000059030000}"/>
    <cellStyle name="Normal 16 13 2 2" xfId="859" xr:uid="{00000000-0005-0000-0000-00005A030000}"/>
    <cellStyle name="Normal 16 13 3" xfId="860" xr:uid="{00000000-0005-0000-0000-00005B030000}"/>
    <cellStyle name="Normal 16 14" xfId="861" xr:uid="{00000000-0005-0000-0000-00005C030000}"/>
    <cellStyle name="Normal 16 14 2" xfId="862" xr:uid="{00000000-0005-0000-0000-00005D030000}"/>
    <cellStyle name="Normal 16 14 2 2" xfId="863" xr:uid="{00000000-0005-0000-0000-00005E030000}"/>
    <cellStyle name="Normal 16 14 3" xfId="864" xr:uid="{00000000-0005-0000-0000-00005F030000}"/>
    <cellStyle name="Normal 16 15" xfId="865" xr:uid="{00000000-0005-0000-0000-000060030000}"/>
    <cellStyle name="Normal 16 15 2" xfId="866" xr:uid="{00000000-0005-0000-0000-000061030000}"/>
    <cellStyle name="Normal 16 15 2 2" xfId="867" xr:uid="{00000000-0005-0000-0000-000062030000}"/>
    <cellStyle name="Normal 16 15 3" xfId="868" xr:uid="{00000000-0005-0000-0000-000063030000}"/>
    <cellStyle name="Normal 16 16" xfId="869" xr:uid="{00000000-0005-0000-0000-000064030000}"/>
    <cellStyle name="Normal 16 16 2" xfId="870" xr:uid="{00000000-0005-0000-0000-000065030000}"/>
    <cellStyle name="Normal 16 16 2 2" xfId="871" xr:uid="{00000000-0005-0000-0000-000066030000}"/>
    <cellStyle name="Normal 16 16 3" xfId="872" xr:uid="{00000000-0005-0000-0000-000067030000}"/>
    <cellStyle name="Normal 16 2" xfId="873" xr:uid="{00000000-0005-0000-0000-000068030000}"/>
    <cellStyle name="Normal 16 2 2" xfId="874" xr:uid="{00000000-0005-0000-0000-000069030000}"/>
    <cellStyle name="Normal 16 2 2 2" xfId="875" xr:uid="{00000000-0005-0000-0000-00006A030000}"/>
    <cellStyle name="Normal 16 2 3" xfId="876" xr:uid="{00000000-0005-0000-0000-00006B030000}"/>
    <cellStyle name="Normal 16 3" xfId="877" xr:uid="{00000000-0005-0000-0000-00006C030000}"/>
    <cellStyle name="Normal 16 3 2" xfId="878" xr:uid="{00000000-0005-0000-0000-00006D030000}"/>
    <cellStyle name="Normal 16 3 2 2" xfId="879" xr:uid="{00000000-0005-0000-0000-00006E030000}"/>
    <cellStyle name="Normal 16 3 3" xfId="880" xr:uid="{00000000-0005-0000-0000-00006F030000}"/>
    <cellStyle name="Normal 16 4" xfId="881" xr:uid="{00000000-0005-0000-0000-000070030000}"/>
    <cellStyle name="Normal 16 4 2" xfId="882" xr:uid="{00000000-0005-0000-0000-000071030000}"/>
    <cellStyle name="Normal 16 4 2 2" xfId="883" xr:uid="{00000000-0005-0000-0000-000072030000}"/>
    <cellStyle name="Normal 16 4 3" xfId="884" xr:uid="{00000000-0005-0000-0000-000073030000}"/>
    <cellStyle name="Normal 16 5" xfId="885" xr:uid="{00000000-0005-0000-0000-000074030000}"/>
    <cellStyle name="Normal 16 5 2" xfId="886" xr:uid="{00000000-0005-0000-0000-000075030000}"/>
    <cellStyle name="Normal 16 5 2 2" xfId="887" xr:uid="{00000000-0005-0000-0000-000076030000}"/>
    <cellStyle name="Normal 16 5 3" xfId="888" xr:uid="{00000000-0005-0000-0000-000077030000}"/>
    <cellStyle name="Normal 16 6" xfId="889" xr:uid="{00000000-0005-0000-0000-000078030000}"/>
    <cellStyle name="Normal 16 6 2" xfId="890" xr:uid="{00000000-0005-0000-0000-000079030000}"/>
    <cellStyle name="Normal 16 6 2 2" xfId="891" xr:uid="{00000000-0005-0000-0000-00007A030000}"/>
    <cellStyle name="Normal 16 6 3" xfId="892" xr:uid="{00000000-0005-0000-0000-00007B030000}"/>
    <cellStyle name="Normal 16 7" xfId="893" xr:uid="{00000000-0005-0000-0000-00007C030000}"/>
    <cellStyle name="Normal 16 7 2" xfId="894" xr:uid="{00000000-0005-0000-0000-00007D030000}"/>
    <cellStyle name="Normal 16 7 2 2" xfId="895" xr:uid="{00000000-0005-0000-0000-00007E030000}"/>
    <cellStyle name="Normal 16 7 3" xfId="896" xr:uid="{00000000-0005-0000-0000-00007F030000}"/>
    <cellStyle name="Normal 16 8" xfId="897" xr:uid="{00000000-0005-0000-0000-000080030000}"/>
    <cellStyle name="Normal 16 8 2" xfId="898" xr:uid="{00000000-0005-0000-0000-000081030000}"/>
    <cellStyle name="Normal 16 8 2 2" xfId="899" xr:uid="{00000000-0005-0000-0000-000082030000}"/>
    <cellStyle name="Normal 16 8 3" xfId="900" xr:uid="{00000000-0005-0000-0000-000083030000}"/>
    <cellStyle name="Normal 16 9" xfId="901" xr:uid="{00000000-0005-0000-0000-000084030000}"/>
    <cellStyle name="Normal 16 9 2" xfId="902" xr:uid="{00000000-0005-0000-0000-000085030000}"/>
    <cellStyle name="Normal 16 9 2 2" xfId="903" xr:uid="{00000000-0005-0000-0000-000086030000}"/>
    <cellStyle name="Normal 16 9 3" xfId="904" xr:uid="{00000000-0005-0000-0000-000087030000}"/>
    <cellStyle name="Normal 17 10" xfId="905" xr:uid="{00000000-0005-0000-0000-000088030000}"/>
    <cellStyle name="Normal 17 10 2" xfId="906" xr:uid="{00000000-0005-0000-0000-000089030000}"/>
    <cellStyle name="Normal 17 10 2 2" xfId="907" xr:uid="{00000000-0005-0000-0000-00008A030000}"/>
    <cellStyle name="Normal 17 10 3" xfId="908" xr:uid="{00000000-0005-0000-0000-00008B030000}"/>
    <cellStyle name="Normal 17 11" xfId="909" xr:uid="{00000000-0005-0000-0000-00008C030000}"/>
    <cellStyle name="Normal 17 11 2" xfId="910" xr:uid="{00000000-0005-0000-0000-00008D030000}"/>
    <cellStyle name="Normal 17 11 2 2" xfId="911" xr:uid="{00000000-0005-0000-0000-00008E030000}"/>
    <cellStyle name="Normal 17 11 3" xfId="912" xr:uid="{00000000-0005-0000-0000-00008F030000}"/>
    <cellStyle name="Normal 17 12" xfId="913" xr:uid="{00000000-0005-0000-0000-000090030000}"/>
    <cellStyle name="Normal 17 12 2" xfId="914" xr:uid="{00000000-0005-0000-0000-000091030000}"/>
    <cellStyle name="Normal 17 12 2 2" xfId="915" xr:uid="{00000000-0005-0000-0000-000092030000}"/>
    <cellStyle name="Normal 17 12 3" xfId="916" xr:uid="{00000000-0005-0000-0000-000093030000}"/>
    <cellStyle name="Normal 17 13" xfId="917" xr:uid="{00000000-0005-0000-0000-000094030000}"/>
    <cellStyle name="Normal 17 13 2" xfId="918" xr:uid="{00000000-0005-0000-0000-000095030000}"/>
    <cellStyle name="Normal 17 13 2 2" xfId="919" xr:uid="{00000000-0005-0000-0000-000096030000}"/>
    <cellStyle name="Normal 17 13 3" xfId="920" xr:uid="{00000000-0005-0000-0000-000097030000}"/>
    <cellStyle name="Normal 17 14" xfId="921" xr:uid="{00000000-0005-0000-0000-000098030000}"/>
    <cellStyle name="Normal 17 14 2" xfId="922" xr:uid="{00000000-0005-0000-0000-000099030000}"/>
    <cellStyle name="Normal 17 14 2 2" xfId="923" xr:uid="{00000000-0005-0000-0000-00009A030000}"/>
    <cellStyle name="Normal 17 14 3" xfId="924" xr:uid="{00000000-0005-0000-0000-00009B030000}"/>
    <cellStyle name="Normal 17 15" xfId="925" xr:uid="{00000000-0005-0000-0000-00009C030000}"/>
    <cellStyle name="Normal 17 15 2" xfId="926" xr:uid="{00000000-0005-0000-0000-00009D030000}"/>
    <cellStyle name="Normal 17 15 2 2" xfId="927" xr:uid="{00000000-0005-0000-0000-00009E030000}"/>
    <cellStyle name="Normal 17 15 3" xfId="928" xr:uid="{00000000-0005-0000-0000-00009F030000}"/>
    <cellStyle name="Normal 17 16" xfId="929" xr:uid="{00000000-0005-0000-0000-0000A0030000}"/>
    <cellStyle name="Normal 17 16 2" xfId="930" xr:uid="{00000000-0005-0000-0000-0000A1030000}"/>
    <cellStyle name="Normal 17 16 2 2" xfId="931" xr:uid="{00000000-0005-0000-0000-0000A2030000}"/>
    <cellStyle name="Normal 17 16 3" xfId="932" xr:uid="{00000000-0005-0000-0000-0000A3030000}"/>
    <cellStyle name="Normal 17 2" xfId="933" xr:uid="{00000000-0005-0000-0000-0000A4030000}"/>
    <cellStyle name="Normal 17 2 2" xfId="934" xr:uid="{00000000-0005-0000-0000-0000A5030000}"/>
    <cellStyle name="Normal 17 2 2 2" xfId="935" xr:uid="{00000000-0005-0000-0000-0000A6030000}"/>
    <cellStyle name="Normal 17 2 3" xfId="936" xr:uid="{00000000-0005-0000-0000-0000A7030000}"/>
    <cellStyle name="Normal 17 3" xfId="937" xr:uid="{00000000-0005-0000-0000-0000A8030000}"/>
    <cellStyle name="Normal 17 3 2" xfId="938" xr:uid="{00000000-0005-0000-0000-0000A9030000}"/>
    <cellStyle name="Normal 17 3 2 2" xfId="939" xr:uid="{00000000-0005-0000-0000-0000AA030000}"/>
    <cellStyle name="Normal 17 3 3" xfId="940" xr:uid="{00000000-0005-0000-0000-0000AB030000}"/>
    <cellStyle name="Normal 17 4" xfId="941" xr:uid="{00000000-0005-0000-0000-0000AC030000}"/>
    <cellStyle name="Normal 17 4 2" xfId="942" xr:uid="{00000000-0005-0000-0000-0000AD030000}"/>
    <cellStyle name="Normal 17 4 2 2" xfId="943" xr:uid="{00000000-0005-0000-0000-0000AE030000}"/>
    <cellStyle name="Normal 17 4 3" xfId="944" xr:uid="{00000000-0005-0000-0000-0000AF030000}"/>
    <cellStyle name="Normal 17 5" xfId="945" xr:uid="{00000000-0005-0000-0000-0000B0030000}"/>
    <cellStyle name="Normal 17 5 2" xfId="946" xr:uid="{00000000-0005-0000-0000-0000B1030000}"/>
    <cellStyle name="Normal 17 5 2 2" xfId="947" xr:uid="{00000000-0005-0000-0000-0000B2030000}"/>
    <cellStyle name="Normal 17 5 3" xfId="948" xr:uid="{00000000-0005-0000-0000-0000B3030000}"/>
    <cellStyle name="Normal 17 6" xfId="949" xr:uid="{00000000-0005-0000-0000-0000B4030000}"/>
    <cellStyle name="Normal 17 6 2" xfId="950" xr:uid="{00000000-0005-0000-0000-0000B5030000}"/>
    <cellStyle name="Normal 17 6 2 2" xfId="951" xr:uid="{00000000-0005-0000-0000-0000B6030000}"/>
    <cellStyle name="Normal 17 6 3" xfId="952" xr:uid="{00000000-0005-0000-0000-0000B7030000}"/>
    <cellStyle name="Normal 17 7" xfId="953" xr:uid="{00000000-0005-0000-0000-0000B8030000}"/>
    <cellStyle name="Normal 17 7 2" xfId="954" xr:uid="{00000000-0005-0000-0000-0000B9030000}"/>
    <cellStyle name="Normal 17 7 2 2" xfId="955" xr:uid="{00000000-0005-0000-0000-0000BA030000}"/>
    <cellStyle name="Normal 17 7 3" xfId="956" xr:uid="{00000000-0005-0000-0000-0000BB030000}"/>
    <cellStyle name="Normal 17 8" xfId="957" xr:uid="{00000000-0005-0000-0000-0000BC030000}"/>
    <cellStyle name="Normal 17 8 2" xfId="958" xr:uid="{00000000-0005-0000-0000-0000BD030000}"/>
    <cellStyle name="Normal 17 8 2 2" xfId="959" xr:uid="{00000000-0005-0000-0000-0000BE030000}"/>
    <cellStyle name="Normal 17 8 3" xfId="960" xr:uid="{00000000-0005-0000-0000-0000BF030000}"/>
    <cellStyle name="Normal 17 9" xfId="961" xr:uid="{00000000-0005-0000-0000-0000C0030000}"/>
    <cellStyle name="Normal 17 9 2" xfId="962" xr:uid="{00000000-0005-0000-0000-0000C1030000}"/>
    <cellStyle name="Normal 17 9 2 2" xfId="963" xr:uid="{00000000-0005-0000-0000-0000C2030000}"/>
    <cellStyle name="Normal 17 9 3" xfId="964" xr:uid="{00000000-0005-0000-0000-0000C3030000}"/>
    <cellStyle name="Normal 18 10" xfId="965" xr:uid="{00000000-0005-0000-0000-0000C4030000}"/>
    <cellStyle name="Normal 18 10 2" xfId="966" xr:uid="{00000000-0005-0000-0000-0000C5030000}"/>
    <cellStyle name="Normal 18 10 2 2" xfId="967" xr:uid="{00000000-0005-0000-0000-0000C6030000}"/>
    <cellStyle name="Normal 18 10 3" xfId="968" xr:uid="{00000000-0005-0000-0000-0000C7030000}"/>
    <cellStyle name="Normal 18 11" xfId="969" xr:uid="{00000000-0005-0000-0000-0000C8030000}"/>
    <cellStyle name="Normal 18 11 2" xfId="970" xr:uid="{00000000-0005-0000-0000-0000C9030000}"/>
    <cellStyle name="Normal 18 11 2 2" xfId="971" xr:uid="{00000000-0005-0000-0000-0000CA030000}"/>
    <cellStyle name="Normal 18 11 3" xfId="972" xr:uid="{00000000-0005-0000-0000-0000CB030000}"/>
    <cellStyle name="Normal 18 12" xfId="973" xr:uid="{00000000-0005-0000-0000-0000CC030000}"/>
    <cellStyle name="Normal 18 12 2" xfId="974" xr:uid="{00000000-0005-0000-0000-0000CD030000}"/>
    <cellStyle name="Normal 18 12 2 2" xfId="975" xr:uid="{00000000-0005-0000-0000-0000CE030000}"/>
    <cellStyle name="Normal 18 12 3" xfId="976" xr:uid="{00000000-0005-0000-0000-0000CF030000}"/>
    <cellStyle name="Normal 18 13" xfId="977" xr:uid="{00000000-0005-0000-0000-0000D0030000}"/>
    <cellStyle name="Normal 18 13 2" xfId="978" xr:uid="{00000000-0005-0000-0000-0000D1030000}"/>
    <cellStyle name="Normal 18 13 2 2" xfId="979" xr:uid="{00000000-0005-0000-0000-0000D2030000}"/>
    <cellStyle name="Normal 18 13 3" xfId="980" xr:uid="{00000000-0005-0000-0000-0000D3030000}"/>
    <cellStyle name="Normal 18 14" xfId="981" xr:uid="{00000000-0005-0000-0000-0000D4030000}"/>
    <cellStyle name="Normal 18 14 2" xfId="982" xr:uid="{00000000-0005-0000-0000-0000D5030000}"/>
    <cellStyle name="Normal 18 14 2 2" xfId="983" xr:uid="{00000000-0005-0000-0000-0000D6030000}"/>
    <cellStyle name="Normal 18 14 3" xfId="984" xr:uid="{00000000-0005-0000-0000-0000D7030000}"/>
    <cellStyle name="Normal 18 15" xfId="985" xr:uid="{00000000-0005-0000-0000-0000D8030000}"/>
    <cellStyle name="Normal 18 15 2" xfId="986" xr:uid="{00000000-0005-0000-0000-0000D9030000}"/>
    <cellStyle name="Normal 18 15 2 2" xfId="987" xr:uid="{00000000-0005-0000-0000-0000DA030000}"/>
    <cellStyle name="Normal 18 15 3" xfId="988" xr:uid="{00000000-0005-0000-0000-0000DB030000}"/>
    <cellStyle name="Normal 18 16" xfId="989" xr:uid="{00000000-0005-0000-0000-0000DC030000}"/>
    <cellStyle name="Normal 18 16 2" xfId="990" xr:uid="{00000000-0005-0000-0000-0000DD030000}"/>
    <cellStyle name="Normal 18 16 2 2" xfId="991" xr:uid="{00000000-0005-0000-0000-0000DE030000}"/>
    <cellStyle name="Normal 18 16 3" xfId="992" xr:uid="{00000000-0005-0000-0000-0000DF030000}"/>
    <cellStyle name="Normal 18 2" xfId="993" xr:uid="{00000000-0005-0000-0000-0000E0030000}"/>
    <cellStyle name="Normal 18 2 2" xfId="994" xr:uid="{00000000-0005-0000-0000-0000E1030000}"/>
    <cellStyle name="Normal 18 2 2 2" xfId="995" xr:uid="{00000000-0005-0000-0000-0000E2030000}"/>
    <cellStyle name="Normal 18 2 3" xfId="996" xr:uid="{00000000-0005-0000-0000-0000E3030000}"/>
    <cellStyle name="Normal 18 3" xfId="997" xr:uid="{00000000-0005-0000-0000-0000E4030000}"/>
    <cellStyle name="Normal 18 3 2" xfId="998" xr:uid="{00000000-0005-0000-0000-0000E5030000}"/>
    <cellStyle name="Normal 18 3 2 2" xfId="999" xr:uid="{00000000-0005-0000-0000-0000E6030000}"/>
    <cellStyle name="Normal 18 3 3" xfId="1000" xr:uid="{00000000-0005-0000-0000-0000E7030000}"/>
    <cellStyle name="Normal 18 4" xfId="1001" xr:uid="{00000000-0005-0000-0000-0000E8030000}"/>
    <cellStyle name="Normal 18 4 2" xfId="1002" xr:uid="{00000000-0005-0000-0000-0000E9030000}"/>
    <cellStyle name="Normal 18 4 2 2" xfId="1003" xr:uid="{00000000-0005-0000-0000-0000EA030000}"/>
    <cellStyle name="Normal 18 4 3" xfId="1004" xr:uid="{00000000-0005-0000-0000-0000EB030000}"/>
    <cellStyle name="Normal 18 5" xfId="1005" xr:uid="{00000000-0005-0000-0000-0000EC030000}"/>
    <cellStyle name="Normal 18 5 2" xfId="1006" xr:uid="{00000000-0005-0000-0000-0000ED030000}"/>
    <cellStyle name="Normal 18 5 2 2" xfId="1007" xr:uid="{00000000-0005-0000-0000-0000EE030000}"/>
    <cellStyle name="Normal 18 5 3" xfId="1008" xr:uid="{00000000-0005-0000-0000-0000EF030000}"/>
    <cellStyle name="Normal 18 6" xfId="1009" xr:uid="{00000000-0005-0000-0000-0000F0030000}"/>
    <cellStyle name="Normal 18 6 2" xfId="1010" xr:uid="{00000000-0005-0000-0000-0000F1030000}"/>
    <cellStyle name="Normal 18 6 2 2" xfId="1011" xr:uid="{00000000-0005-0000-0000-0000F2030000}"/>
    <cellStyle name="Normal 18 6 3" xfId="1012" xr:uid="{00000000-0005-0000-0000-0000F3030000}"/>
    <cellStyle name="Normal 18 7" xfId="1013" xr:uid="{00000000-0005-0000-0000-0000F4030000}"/>
    <cellStyle name="Normal 18 7 2" xfId="1014" xr:uid="{00000000-0005-0000-0000-0000F5030000}"/>
    <cellStyle name="Normal 18 7 2 2" xfId="1015" xr:uid="{00000000-0005-0000-0000-0000F6030000}"/>
    <cellStyle name="Normal 18 7 3" xfId="1016" xr:uid="{00000000-0005-0000-0000-0000F7030000}"/>
    <cellStyle name="Normal 18 8" xfId="1017" xr:uid="{00000000-0005-0000-0000-0000F8030000}"/>
    <cellStyle name="Normal 18 8 2" xfId="1018" xr:uid="{00000000-0005-0000-0000-0000F9030000}"/>
    <cellStyle name="Normal 18 8 2 2" xfId="1019" xr:uid="{00000000-0005-0000-0000-0000FA030000}"/>
    <cellStyle name="Normal 18 8 3" xfId="1020" xr:uid="{00000000-0005-0000-0000-0000FB030000}"/>
    <cellStyle name="Normal 18 9" xfId="1021" xr:uid="{00000000-0005-0000-0000-0000FC030000}"/>
    <cellStyle name="Normal 18 9 2" xfId="1022" xr:uid="{00000000-0005-0000-0000-0000FD030000}"/>
    <cellStyle name="Normal 18 9 2 2" xfId="1023" xr:uid="{00000000-0005-0000-0000-0000FE030000}"/>
    <cellStyle name="Normal 18 9 3" xfId="1024" xr:uid="{00000000-0005-0000-0000-0000FF030000}"/>
    <cellStyle name="Normal 19 10" xfId="1025" xr:uid="{00000000-0005-0000-0000-000000040000}"/>
    <cellStyle name="Normal 19 10 2" xfId="1026" xr:uid="{00000000-0005-0000-0000-000001040000}"/>
    <cellStyle name="Normal 19 10 2 2" xfId="1027" xr:uid="{00000000-0005-0000-0000-000002040000}"/>
    <cellStyle name="Normal 19 10 3" xfId="1028" xr:uid="{00000000-0005-0000-0000-000003040000}"/>
    <cellStyle name="Normal 19 11" xfId="1029" xr:uid="{00000000-0005-0000-0000-000004040000}"/>
    <cellStyle name="Normal 19 11 2" xfId="1030" xr:uid="{00000000-0005-0000-0000-000005040000}"/>
    <cellStyle name="Normal 19 11 2 2" xfId="1031" xr:uid="{00000000-0005-0000-0000-000006040000}"/>
    <cellStyle name="Normal 19 11 3" xfId="1032" xr:uid="{00000000-0005-0000-0000-000007040000}"/>
    <cellStyle name="Normal 19 12" xfId="1033" xr:uid="{00000000-0005-0000-0000-000008040000}"/>
    <cellStyle name="Normal 19 12 2" xfId="1034" xr:uid="{00000000-0005-0000-0000-000009040000}"/>
    <cellStyle name="Normal 19 12 2 2" xfId="1035" xr:uid="{00000000-0005-0000-0000-00000A040000}"/>
    <cellStyle name="Normal 19 12 3" xfId="1036" xr:uid="{00000000-0005-0000-0000-00000B040000}"/>
    <cellStyle name="Normal 19 13" xfId="1037" xr:uid="{00000000-0005-0000-0000-00000C040000}"/>
    <cellStyle name="Normal 19 13 2" xfId="1038" xr:uid="{00000000-0005-0000-0000-00000D040000}"/>
    <cellStyle name="Normal 19 13 2 2" xfId="1039" xr:uid="{00000000-0005-0000-0000-00000E040000}"/>
    <cellStyle name="Normal 19 13 3" xfId="1040" xr:uid="{00000000-0005-0000-0000-00000F040000}"/>
    <cellStyle name="Normal 19 14" xfId="1041" xr:uid="{00000000-0005-0000-0000-000010040000}"/>
    <cellStyle name="Normal 19 14 2" xfId="1042" xr:uid="{00000000-0005-0000-0000-000011040000}"/>
    <cellStyle name="Normal 19 14 2 2" xfId="1043" xr:uid="{00000000-0005-0000-0000-000012040000}"/>
    <cellStyle name="Normal 19 14 3" xfId="1044" xr:uid="{00000000-0005-0000-0000-000013040000}"/>
    <cellStyle name="Normal 19 2" xfId="1045" xr:uid="{00000000-0005-0000-0000-000014040000}"/>
    <cellStyle name="Normal 19 2 2" xfId="1046" xr:uid="{00000000-0005-0000-0000-000015040000}"/>
    <cellStyle name="Normal 19 2 2 2" xfId="1047" xr:uid="{00000000-0005-0000-0000-000016040000}"/>
    <cellStyle name="Normal 19 2 3" xfId="1048" xr:uid="{00000000-0005-0000-0000-000017040000}"/>
    <cellStyle name="Normal 19 3" xfId="1049" xr:uid="{00000000-0005-0000-0000-000018040000}"/>
    <cellStyle name="Normal 19 3 2" xfId="1050" xr:uid="{00000000-0005-0000-0000-000019040000}"/>
    <cellStyle name="Normal 19 3 2 2" xfId="1051" xr:uid="{00000000-0005-0000-0000-00001A040000}"/>
    <cellStyle name="Normal 19 3 3" xfId="1052" xr:uid="{00000000-0005-0000-0000-00001B040000}"/>
    <cellStyle name="Normal 19 4" xfId="1053" xr:uid="{00000000-0005-0000-0000-00001C040000}"/>
    <cellStyle name="Normal 19 4 2" xfId="1054" xr:uid="{00000000-0005-0000-0000-00001D040000}"/>
    <cellStyle name="Normal 19 4 2 2" xfId="1055" xr:uid="{00000000-0005-0000-0000-00001E040000}"/>
    <cellStyle name="Normal 19 4 3" xfId="1056" xr:uid="{00000000-0005-0000-0000-00001F040000}"/>
    <cellStyle name="Normal 19 5" xfId="1057" xr:uid="{00000000-0005-0000-0000-000020040000}"/>
    <cellStyle name="Normal 19 5 2" xfId="1058" xr:uid="{00000000-0005-0000-0000-000021040000}"/>
    <cellStyle name="Normal 19 5 2 2" xfId="1059" xr:uid="{00000000-0005-0000-0000-000022040000}"/>
    <cellStyle name="Normal 19 5 3" xfId="1060" xr:uid="{00000000-0005-0000-0000-000023040000}"/>
    <cellStyle name="Normal 19 6" xfId="1061" xr:uid="{00000000-0005-0000-0000-000024040000}"/>
    <cellStyle name="Normal 19 6 2" xfId="1062" xr:uid="{00000000-0005-0000-0000-000025040000}"/>
    <cellStyle name="Normal 19 6 2 2" xfId="1063" xr:uid="{00000000-0005-0000-0000-000026040000}"/>
    <cellStyle name="Normal 19 6 3" xfId="1064" xr:uid="{00000000-0005-0000-0000-000027040000}"/>
    <cellStyle name="Normal 19 7" xfId="1065" xr:uid="{00000000-0005-0000-0000-000028040000}"/>
    <cellStyle name="Normal 19 7 2" xfId="1066" xr:uid="{00000000-0005-0000-0000-000029040000}"/>
    <cellStyle name="Normal 19 7 2 2" xfId="1067" xr:uid="{00000000-0005-0000-0000-00002A040000}"/>
    <cellStyle name="Normal 19 7 3" xfId="1068" xr:uid="{00000000-0005-0000-0000-00002B040000}"/>
    <cellStyle name="Normal 19 8" xfId="1069" xr:uid="{00000000-0005-0000-0000-00002C040000}"/>
    <cellStyle name="Normal 19 8 2" xfId="1070" xr:uid="{00000000-0005-0000-0000-00002D040000}"/>
    <cellStyle name="Normal 19 8 2 2" xfId="1071" xr:uid="{00000000-0005-0000-0000-00002E040000}"/>
    <cellStyle name="Normal 19 8 3" xfId="1072" xr:uid="{00000000-0005-0000-0000-00002F040000}"/>
    <cellStyle name="Normal 19 9" xfId="1073" xr:uid="{00000000-0005-0000-0000-000030040000}"/>
    <cellStyle name="Normal 19 9 2" xfId="1074" xr:uid="{00000000-0005-0000-0000-000031040000}"/>
    <cellStyle name="Normal 19 9 2 2" xfId="1075" xr:uid="{00000000-0005-0000-0000-000032040000}"/>
    <cellStyle name="Normal 19 9 3" xfId="1076" xr:uid="{00000000-0005-0000-0000-000033040000}"/>
    <cellStyle name="Normal 2" xfId="1077" xr:uid="{00000000-0005-0000-0000-000034040000}"/>
    <cellStyle name="Normal 2 10" xfId="1078" xr:uid="{00000000-0005-0000-0000-000035040000}"/>
    <cellStyle name="Normal 2 11" xfId="1079" xr:uid="{00000000-0005-0000-0000-000036040000}"/>
    <cellStyle name="Normal 2 12" xfId="1080" xr:uid="{00000000-0005-0000-0000-000037040000}"/>
    <cellStyle name="Normal 2 13" xfId="1081" xr:uid="{00000000-0005-0000-0000-000038040000}"/>
    <cellStyle name="Normal 2 14" xfId="1082" xr:uid="{00000000-0005-0000-0000-000039040000}"/>
    <cellStyle name="Normal 2 15" xfId="1083" xr:uid="{00000000-0005-0000-0000-00003A040000}"/>
    <cellStyle name="Normal 2 16" xfId="1084" xr:uid="{00000000-0005-0000-0000-00003B040000}"/>
    <cellStyle name="Normal 2 17" xfId="1085" xr:uid="{00000000-0005-0000-0000-00003C040000}"/>
    <cellStyle name="Normal 2 2" xfId="1086" xr:uid="{00000000-0005-0000-0000-00003D040000}"/>
    <cellStyle name="Normal 2 2 2" xfId="1087" xr:uid="{00000000-0005-0000-0000-00003E040000}"/>
    <cellStyle name="Normal 2 3" xfId="1088" xr:uid="{00000000-0005-0000-0000-00003F040000}"/>
    <cellStyle name="Normal 2 3 2" xfId="1089" xr:uid="{00000000-0005-0000-0000-000040040000}"/>
    <cellStyle name="Normal 2 3 3" xfId="1090" xr:uid="{00000000-0005-0000-0000-000041040000}"/>
    <cellStyle name="Normal 2 4" xfId="1091" xr:uid="{00000000-0005-0000-0000-000042040000}"/>
    <cellStyle name="Normal 2 46" xfId="1092" xr:uid="{00000000-0005-0000-0000-000043040000}"/>
    <cellStyle name="Normal 2 5" xfId="1093" xr:uid="{00000000-0005-0000-0000-000044040000}"/>
    <cellStyle name="Normal 2 6" xfId="1094" xr:uid="{00000000-0005-0000-0000-000045040000}"/>
    <cellStyle name="Normal 2 7" xfId="1095" xr:uid="{00000000-0005-0000-0000-000046040000}"/>
    <cellStyle name="Normal 2 8" xfId="1096" xr:uid="{00000000-0005-0000-0000-000047040000}"/>
    <cellStyle name="Normal 2 9" xfId="1097" xr:uid="{00000000-0005-0000-0000-000048040000}"/>
    <cellStyle name="Normal 20 10" xfId="1098" xr:uid="{00000000-0005-0000-0000-000049040000}"/>
    <cellStyle name="Normal 20 10 2" xfId="1099" xr:uid="{00000000-0005-0000-0000-00004A040000}"/>
    <cellStyle name="Normal 20 10 2 2" xfId="1100" xr:uid="{00000000-0005-0000-0000-00004B040000}"/>
    <cellStyle name="Normal 20 10 3" xfId="1101" xr:uid="{00000000-0005-0000-0000-00004C040000}"/>
    <cellStyle name="Normal 20 11" xfId="1102" xr:uid="{00000000-0005-0000-0000-00004D040000}"/>
    <cellStyle name="Normal 20 11 2" xfId="1103" xr:uid="{00000000-0005-0000-0000-00004E040000}"/>
    <cellStyle name="Normal 20 11 2 2" xfId="1104" xr:uid="{00000000-0005-0000-0000-00004F040000}"/>
    <cellStyle name="Normal 20 11 3" xfId="1105" xr:uid="{00000000-0005-0000-0000-000050040000}"/>
    <cellStyle name="Normal 20 12" xfId="1106" xr:uid="{00000000-0005-0000-0000-000051040000}"/>
    <cellStyle name="Normal 20 12 2" xfId="1107" xr:uid="{00000000-0005-0000-0000-000052040000}"/>
    <cellStyle name="Normal 20 12 2 2" xfId="1108" xr:uid="{00000000-0005-0000-0000-000053040000}"/>
    <cellStyle name="Normal 20 12 3" xfId="1109" xr:uid="{00000000-0005-0000-0000-000054040000}"/>
    <cellStyle name="Normal 20 13" xfId="1110" xr:uid="{00000000-0005-0000-0000-000055040000}"/>
    <cellStyle name="Normal 20 13 2" xfId="1111" xr:uid="{00000000-0005-0000-0000-000056040000}"/>
    <cellStyle name="Normal 20 13 2 2" xfId="1112" xr:uid="{00000000-0005-0000-0000-000057040000}"/>
    <cellStyle name="Normal 20 13 3" xfId="1113" xr:uid="{00000000-0005-0000-0000-000058040000}"/>
    <cellStyle name="Normal 20 14" xfId="1114" xr:uid="{00000000-0005-0000-0000-000059040000}"/>
    <cellStyle name="Normal 20 14 2" xfId="1115" xr:uid="{00000000-0005-0000-0000-00005A040000}"/>
    <cellStyle name="Normal 20 14 2 2" xfId="1116" xr:uid="{00000000-0005-0000-0000-00005B040000}"/>
    <cellStyle name="Normal 20 14 3" xfId="1117" xr:uid="{00000000-0005-0000-0000-00005C040000}"/>
    <cellStyle name="Normal 20 2" xfId="1118" xr:uid="{00000000-0005-0000-0000-00005D040000}"/>
    <cellStyle name="Normal 20 2 2" xfId="1119" xr:uid="{00000000-0005-0000-0000-00005E040000}"/>
    <cellStyle name="Normal 20 2 2 2" xfId="1120" xr:uid="{00000000-0005-0000-0000-00005F040000}"/>
    <cellStyle name="Normal 20 2 3" xfId="1121" xr:uid="{00000000-0005-0000-0000-000060040000}"/>
    <cellStyle name="Normal 20 3" xfId="1122" xr:uid="{00000000-0005-0000-0000-000061040000}"/>
    <cellStyle name="Normal 20 3 2" xfId="1123" xr:uid="{00000000-0005-0000-0000-000062040000}"/>
    <cellStyle name="Normal 20 3 2 2" xfId="1124" xr:uid="{00000000-0005-0000-0000-000063040000}"/>
    <cellStyle name="Normal 20 3 3" xfId="1125" xr:uid="{00000000-0005-0000-0000-000064040000}"/>
    <cellStyle name="Normal 20 4" xfId="1126" xr:uid="{00000000-0005-0000-0000-000065040000}"/>
    <cellStyle name="Normal 20 4 2" xfId="1127" xr:uid="{00000000-0005-0000-0000-000066040000}"/>
    <cellStyle name="Normal 20 4 2 2" xfId="1128" xr:uid="{00000000-0005-0000-0000-000067040000}"/>
    <cellStyle name="Normal 20 4 3" xfId="1129" xr:uid="{00000000-0005-0000-0000-000068040000}"/>
    <cellStyle name="Normal 20 5" xfId="1130" xr:uid="{00000000-0005-0000-0000-000069040000}"/>
    <cellStyle name="Normal 20 5 2" xfId="1131" xr:uid="{00000000-0005-0000-0000-00006A040000}"/>
    <cellStyle name="Normal 20 5 2 2" xfId="1132" xr:uid="{00000000-0005-0000-0000-00006B040000}"/>
    <cellStyle name="Normal 20 5 3" xfId="1133" xr:uid="{00000000-0005-0000-0000-00006C040000}"/>
    <cellStyle name="Normal 20 6" xfId="1134" xr:uid="{00000000-0005-0000-0000-00006D040000}"/>
    <cellStyle name="Normal 20 6 2" xfId="1135" xr:uid="{00000000-0005-0000-0000-00006E040000}"/>
    <cellStyle name="Normal 20 6 2 2" xfId="1136" xr:uid="{00000000-0005-0000-0000-00006F040000}"/>
    <cellStyle name="Normal 20 6 3" xfId="1137" xr:uid="{00000000-0005-0000-0000-000070040000}"/>
    <cellStyle name="Normal 20 7" xfId="1138" xr:uid="{00000000-0005-0000-0000-000071040000}"/>
    <cellStyle name="Normal 20 7 2" xfId="1139" xr:uid="{00000000-0005-0000-0000-000072040000}"/>
    <cellStyle name="Normal 20 7 2 2" xfId="1140" xr:uid="{00000000-0005-0000-0000-000073040000}"/>
    <cellStyle name="Normal 20 7 3" xfId="1141" xr:uid="{00000000-0005-0000-0000-000074040000}"/>
    <cellStyle name="Normal 20 8" xfId="1142" xr:uid="{00000000-0005-0000-0000-000075040000}"/>
    <cellStyle name="Normal 20 8 2" xfId="1143" xr:uid="{00000000-0005-0000-0000-000076040000}"/>
    <cellStyle name="Normal 20 8 2 2" xfId="1144" xr:uid="{00000000-0005-0000-0000-000077040000}"/>
    <cellStyle name="Normal 20 8 3" xfId="1145" xr:uid="{00000000-0005-0000-0000-000078040000}"/>
    <cellStyle name="Normal 20 9" xfId="1146" xr:uid="{00000000-0005-0000-0000-000079040000}"/>
    <cellStyle name="Normal 20 9 2" xfId="1147" xr:uid="{00000000-0005-0000-0000-00007A040000}"/>
    <cellStyle name="Normal 20 9 2 2" xfId="1148" xr:uid="{00000000-0005-0000-0000-00007B040000}"/>
    <cellStyle name="Normal 20 9 3" xfId="1149" xr:uid="{00000000-0005-0000-0000-00007C040000}"/>
    <cellStyle name="Normal 22" xfId="1150" xr:uid="{00000000-0005-0000-0000-00007D040000}"/>
    <cellStyle name="Normal 24 2" xfId="1151" xr:uid="{00000000-0005-0000-0000-00007E040000}"/>
    <cellStyle name="Normal 24 2 2" xfId="1152" xr:uid="{00000000-0005-0000-0000-00007F040000}"/>
    <cellStyle name="Normal 24 2 2 2" xfId="1153" xr:uid="{00000000-0005-0000-0000-000080040000}"/>
    <cellStyle name="Normal 24 2 3" xfId="1154" xr:uid="{00000000-0005-0000-0000-000081040000}"/>
    <cellStyle name="Normal 24 3" xfId="1155" xr:uid="{00000000-0005-0000-0000-000082040000}"/>
    <cellStyle name="Normal 24 3 2" xfId="1156" xr:uid="{00000000-0005-0000-0000-000083040000}"/>
    <cellStyle name="Normal 24 3 2 2" xfId="1157" xr:uid="{00000000-0005-0000-0000-000084040000}"/>
    <cellStyle name="Normal 24 3 3" xfId="1158" xr:uid="{00000000-0005-0000-0000-000085040000}"/>
    <cellStyle name="Normal 24 4" xfId="1159" xr:uid="{00000000-0005-0000-0000-000086040000}"/>
    <cellStyle name="Normal 24 4 2" xfId="1160" xr:uid="{00000000-0005-0000-0000-000087040000}"/>
    <cellStyle name="Normal 24 4 2 2" xfId="1161" xr:uid="{00000000-0005-0000-0000-000088040000}"/>
    <cellStyle name="Normal 24 4 3" xfId="1162" xr:uid="{00000000-0005-0000-0000-000089040000}"/>
    <cellStyle name="Normal 24 5" xfId="1163" xr:uid="{00000000-0005-0000-0000-00008A040000}"/>
    <cellStyle name="Normal 24 5 2" xfId="1164" xr:uid="{00000000-0005-0000-0000-00008B040000}"/>
    <cellStyle name="Normal 24 5 2 2" xfId="1165" xr:uid="{00000000-0005-0000-0000-00008C040000}"/>
    <cellStyle name="Normal 24 5 3" xfId="1166" xr:uid="{00000000-0005-0000-0000-00008D040000}"/>
    <cellStyle name="Normal 24 6" xfId="1167" xr:uid="{00000000-0005-0000-0000-00008E040000}"/>
    <cellStyle name="Normal 24 6 2" xfId="1168" xr:uid="{00000000-0005-0000-0000-00008F040000}"/>
    <cellStyle name="Normal 24 6 2 2" xfId="1169" xr:uid="{00000000-0005-0000-0000-000090040000}"/>
    <cellStyle name="Normal 24 6 3" xfId="1170" xr:uid="{00000000-0005-0000-0000-000091040000}"/>
    <cellStyle name="Normal 24 7" xfId="1171" xr:uid="{00000000-0005-0000-0000-000092040000}"/>
    <cellStyle name="Normal 24 7 2" xfId="1172" xr:uid="{00000000-0005-0000-0000-000093040000}"/>
    <cellStyle name="Normal 24 7 2 2" xfId="1173" xr:uid="{00000000-0005-0000-0000-000094040000}"/>
    <cellStyle name="Normal 24 7 3" xfId="1174" xr:uid="{00000000-0005-0000-0000-000095040000}"/>
    <cellStyle name="Normal 24 8" xfId="1175" xr:uid="{00000000-0005-0000-0000-000096040000}"/>
    <cellStyle name="Normal 24 8 2" xfId="1176" xr:uid="{00000000-0005-0000-0000-000097040000}"/>
    <cellStyle name="Normal 24 8 2 2" xfId="1177" xr:uid="{00000000-0005-0000-0000-000098040000}"/>
    <cellStyle name="Normal 24 8 3" xfId="1178" xr:uid="{00000000-0005-0000-0000-000099040000}"/>
    <cellStyle name="Normal 24 9" xfId="1179" xr:uid="{00000000-0005-0000-0000-00009A040000}"/>
    <cellStyle name="Normal 24 9 2" xfId="1180" xr:uid="{00000000-0005-0000-0000-00009B040000}"/>
    <cellStyle name="Normal 24 9 2 2" xfId="1181" xr:uid="{00000000-0005-0000-0000-00009C040000}"/>
    <cellStyle name="Normal 24 9 3" xfId="1182" xr:uid="{00000000-0005-0000-0000-00009D040000}"/>
    <cellStyle name="Normal 25 2" xfId="1183" xr:uid="{00000000-0005-0000-0000-00009E040000}"/>
    <cellStyle name="Normal 25 2 2" xfId="1184" xr:uid="{00000000-0005-0000-0000-00009F040000}"/>
    <cellStyle name="Normal 25 2 2 2" xfId="1185" xr:uid="{00000000-0005-0000-0000-0000A0040000}"/>
    <cellStyle name="Normal 25 2 3" xfId="1186" xr:uid="{00000000-0005-0000-0000-0000A1040000}"/>
    <cellStyle name="Normal 25 3" xfId="1187" xr:uid="{00000000-0005-0000-0000-0000A2040000}"/>
    <cellStyle name="Normal 25 3 2" xfId="1188" xr:uid="{00000000-0005-0000-0000-0000A3040000}"/>
    <cellStyle name="Normal 25 3 2 2" xfId="1189" xr:uid="{00000000-0005-0000-0000-0000A4040000}"/>
    <cellStyle name="Normal 25 3 3" xfId="1190" xr:uid="{00000000-0005-0000-0000-0000A5040000}"/>
    <cellStyle name="Normal 25 4" xfId="1191" xr:uid="{00000000-0005-0000-0000-0000A6040000}"/>
    <cellStyle name="Normal 25 4 2" xfId="1192" xr:uid="{00000000-0005-0000-0000-0000A7040000}"/>
    <cellStyle name="Normal 25 4 2 2" xfId="1193" xr:uid="{00000000-0005-0000-0000-0000A8040000}"/>
    <cellStyle name="Normal 25 4 3" xfId="1194" xr:uid="{00000000-0005-0000-0000-0000A9040000}"/>
    <cellStyle name="Normal 25 5" xfId="1195" xr:uid="{00000000-0005-0000-0000-0000AA040000}"/>
    <cellStyle name="Normal 25 5 2" xfId="1196" xr:uid="{00000000-0005-0000-0000-0000AB040000}"/>
    <cellStyle name="Normal 25 5 2 2" xfId="1197" xr:uid="{00000000-0005-0000-0000-0000AC040000}"/>
    <cellStyle name="Normal 25 5 3" xfId="1198" xr:uid="{00000000-0005-0000-0000-0000AD040000}"/>
    <cellStyle name="Normal 25 6" xfId="1199" xr:uid="{00000000-0005-0000-0000-0000AE040000}"/>
    <cellStyle name="Normal 25 6 2" xfId="1200" xr:uid="{00000000-0005-0000-0000-0000AF040000}"/>
    <cellStyle name="Normal 25 6 2 2" xfId="1201" xr:uid="{00000000-0005-0000-0000-0000B0040000}"/>
    <cellStyle name="Normal 25 6 3" xfId="1202" xr:uid="{00000000-0005-0000-0000-0000B1040000}"/>
    <cellStyle name="Normal 25 7" xfId="1203" xr:uid="{00000000-0005-0000-0000-0000B2040000}"/>
    <cellStyle name="Normal 25 7 2" xfId="1204" xr:uid="{00000000-0005-0000-0000-0000B3040000}"/>
    <cellStyle name="Normal 25 7 2 2" xfId="1205" xr:uid="{00000000-0005-0000-0000-0000B4040000}"/>
    <cellStyle name="Normal 25 7 3" xfId="1206" xr:uid="{00000000-0005-0000-0000-0000B5040000}"/>
    <cellStyle name="Normal 25 8" xfId="1207" xr:uid="{00000000-0005-0000-0000-0000B6040000}"/>
    <cellStyle name="Normal 25 8 2" xfId="1208" xr:uid="{00000000-0005-0000-0000-0000B7040000}"/>
    <cellStyle name="Normal 25 8 2 2" xfId="1209" xr:uid="{00000000-0005-0000-0000-0000B8040000}"/>
    <cellStyle name="Normal 25 8 3" xfId="1210" xr:uid="{00000000-0005-0000-0000-0000B9040000}"/>
    <cellStyle name="Normal 25 9" xfId="1211" xr:uid="{00000000-0005-0000-0000-0000BA040000}"/>
    <cellStyle name="Normal 25 9 2" xfId="1212" xr:uid="{00000000-0005-0000-0000-0000BB040000}"/>
    <cellStyle name="Normal 25 9 2 2" xfId="1213" xr:uid="{00000000-0005-0000-0000-0000BC040000}"/>
    <cellStyle name="Normal 25 9 3" xfId="1214" xr:uid="{00000000-0005-0000-0000-0000BD040000}"/>
    <cellStyle name="Normal 26 2" xfId="1215" xr:uid="{00000000-0005-0000-0000-0000BE040000}"/>
    <cellStyle name="Normal 26 2 2" xfId="1216" xr:uid="{00000000-0005-0000-0000-0000BF040000}"/>
    <cellStyle name="Normal 26 2 2 2" xfId="1217" xr:uid="{00000000-0005-0000-0000-0000C0040000}"/>
    <cellStyle name="Normal 26 2 3" xfId="1218" xr:uid="{00000000-0005-0000-0000-0000C1040000}"/>
    <cellStyle name="Normal 26 3" xfId="1219" xr:uid="{00000000-0005-0000-0000-0000C2040000}"/>
    <cellStyle name="Normal 26 3 2" xfId="1220" xr:uid="{00000000-0005-0000-0000-0000C3040000}"/>
    <cellStyle name="Normal 26 3 2 2" xfId="1221" xr:uid="{00000000-0005-0000-0000-0000C4040000}"/>
    <cellStyle name="Normal 26 3 3" xfId="1222" xr:uid="{00000000-0005-0000-0000-0000C5040000}"/>
    <cellStyle name="Normal 26 4" xfId="1223" xr:uid="{00000000-0005-0000-0000-0000C6040000}"/>
    <cellStyle name="Normal 26 4 2" xfId="1224" xr:uid="{00000000-0005-0000-0000-0000C7040000}"/>
    <cellStyle name="Normal 26 4 2 2" xfId="1225" xr:uid="{00000000-0005-0000-0000-0000C8040000}"/>
    <cellStyle name="Normal 26 4 3" xfId="1226" xr:uid="{00000000-0005-0000-0000-0000C9040000}"/>
    <cellStyle name="Normal 26 5" xfId="1227" xr:uid="{00000000-0005-0000-0000-0000CA040000}"/>
    <cellStyle name="Normal 26 5 2" xfId="1228" xr:uid="{00000000-0005-0000-0000-0000CB040000}"/>
    <cellStyle name="Normal 26 5 2 2" xfId="1229" xr:uid="{00000000-0005-0000-0000-0000CC040000}"/>
    <cellStyle name="Normal 26 5 3" xfId="1230" xr:uid="{00000000-0005-0000-0000-0000CD040000}"/>
    <cellStyle name="Normal 27 2" xfId="1231" xr:uid="{00000000-0005-0000-0000-0000CE040000}"/>
    <cellStyle name="Normal 27 2 2" xfId="1232" xr:uid="{00000000-0005-0000-0000-0000CF040000}"/>
    <cellStyle name="Normal 27 2 2 2" xfId="1233" xr:uid="{00000000-0005-0000-0000-0000D0040000}"/>
    <cellStyle name="Normal 27 2 3" xfId="1234" xr:uid="{00000000-0005-0000-0000-0000D1040000}"/>
    <cellStyle name="Normal 27 3" xfId="1235" xr:uid="{00000000-0005-0000-0000-0000D2040000}"/>
    <cellStyle name="Normal 27 3 2" xfId="1236" xr:uid="{00000000-0005-0000-0000-0000D3040000}"/>
    <cellStyle name="Normal 27 3 2 2" xfId="1237" xr:uid="{00000000-0005-0000-0000-0000D4040000}"/>
    <cellStyle name="Normal 27 3 3" xfId="1238" xr:uid="{00000000-0005-0000-0000-0000D5040000}"/>
    <cellStyle name="Normal 27 4" xfId="1239" xr:uid="{00000000-0005-0000-0000-0000D6040000}"/>
    <cellStyle name="Normal 27 4 2" xfId="1240" xr:uid="{00000000-0005-0000-0000-0000D7040000}"/>
    <cellStyle name="Normal 27 4 2 2" xfId="1241" xr:uid="{00000000-0005-0000-0000-0000D8040000}"/>
    <cellStyle name="Normal 27 4 3" xfId="1242" xr:uid="{00000000-0005-0000-0000-0000D9040000}"/>
    <cellStyle name="Normal 27 5" xfId="1243" xr:uid="{00000000-0005-0000-0000-0000DA040000}"/>
    <cellStyle name="Normal 27 5 2" xfId="1244" xr:uid="{00000000-0005-0000-0000-0000DB040000}"/>
    <cellStyle name="Normal 27 5 2 2" xfId="1245" xr:uid="{00000000-0005-0000-0000-0000DC040000}"/>
    <cellStyle name="Normal 27 5 3" xfId="1246" xr:uid="{00000000-0005-0000-0000-0000DD040000}"/>
    <cellStyle name="Normal 27 6" xfId="1247" xr:uid="{00000000-0005-0000-0000-0000DE040000}"/>
    <cellStyle name="Normal 27 6 2" xfId="1248" xr:uid="{00000000-0005-0000-0000-0000DF040000}"/>
    <cellStyle name="Normal 27 6 2 2" xfId="1249" xr:uid="{00000000-0005-0000-0000-0000E0040000}"/>
    <cellStyle name="Normal 27 6 3" xfId="1250" xr:uid="{00000000-0005-0000-0000-0000E1040000}"/>
    <cellStyle name="Normal 27 7" xfId="1251" xr:uid="{00000000-0005-0000-0000-0000E2040000}"/>
    <cellStyle name="Normal 27 7 2" xfId="1252" xr:uid="{00000000-0005-0000-0000-0000E3040000}"/>
    <cellStyle name="Normal 27 7 2 2" xfId="1253" xr:uid="{00000000-0005-0000-0000-0000E4040000}"/>
    <cellStyle name="Normal 27 7 3" xfId="1254" xr:uid="{00000000-0005-0000-0000-0000E5040000}"/>
    <cellStyle name="Normal 28 2" xfId="1255" xr:uid="{00000000-0005-0000-0000-0000E6040000}"/>
    <cellStyle name="Normal 28 2 2" xfId="1256" xr:uid="{00000000-0005-0000-0000-0000E7040000}"/>
    <cellStyle name="Normal 28 2 2 2" xfId="1257" xr:uid="{00000000-0005-0000-0000-0000E8040000}"/>
    <cellStyle name="Normal 28 2 3" xfId="1258" xr:uid="{00000000-0005-0000-0000-0000E9040000}"/>
    <cellStyle name="Normal 28 3" xfId="1259" xr:uid="{00000000-0005-0000-0000-0000EA040000}"/>
    <cellStyle name="Normal 28 3 2" xfId="1260" xr:uid="{00000000-0005-0000-0000-0000EB040000}"/>
    <cellStyle name="Normal 28 3 2 2" xfId="1261" xr:uid="{00000000-0005-0000-0000-0000EC040000}"/>
    <cellStyle name="Normal 28 3 3" xfId="1262" xr:uid="{00000000-0005-0000-0000-0000ED040000}"/>
    <cellStyle name="Normal 28 4" xfId="1263" xr:uid="{00000000-0005-0000-0000-0000EE040000}"/>
    <cellStyle name="Normal 28 4 2" xfId="1264" xr:uid="{00000000-0005-0000-0000-0000EF040000}"/>
    <cellStyle name="Normal 28 4 2 2" xfId="1265" xr:uid="{00000000-0005-0000-0000-0000F0040000}"/>
    <cellStyle name="Normal 28 4 3" xfId="1266" xr:uid="{00000000-0005-0000-0000-0000F1040000}"/>
    <cellStyle name="Normal 29 2" xfId="1267" xr:uid="{00000000-0005-0000-0000-0000F2040000}"/>
    <cellStyle name="Normal 29 2 2" xfId="1268" xr:uid="{00000000-0005-0000-0000-0000F3040000}"/>
    <cellStyle name="Normal 29 2 2 2" xfId="1269" xr:uid="{00000000-0005-0000-0000-0000F4040000}"/>
    <cellStyle name="Normal 29 2 3" xfId="1270" xr:uid="{00000000-0005-0000-0000-0000F5040000}"/>
    <cellStyle name="Normal 29 3" xfId="1271" xr:uid="{00000000-0005-0000-0000-0000F6040000}"/>
    <cellStyle name="Normal 29 3 2" xfId="1272" xr:uid="{00000000-0005-0000-0000-0000F7040000}"/>
    <cellStyle name="Normal 29 3 2 2" xfId="1273" xr:uid="{00000000-0005-0000-0000-0000F8040000}"/>
    <cellStyle name="Normal 29 3 3" xfId="1274" xr:uid="{00000000-0005-0000-0000-0000F9040000}"/>
    <cellStyle name="Normal 3" xfId="1275" xr:uid="{00000000-0005-0000-0000-0000FA040000}"/>
    <cellStyle name="Normal 3 2" xfId="1276" xr:uid="{00000000-0005-0000-0000-0000FB040000}"/>
    <cellStyle name="Normal 3 3" xfId="1277" xr:uid="{00000000-0005-0000-0000-0000FC040000}"/>
    <cellStyle name="Normal 30 2" xfId="1278" xr:uid="{00000000-0005-0000-0000-0000FD040000}"/>
    <cellStyle name="Normal 30 2 2" xfId="1279" xr:uid="{00000000-0005-0000-0000-0000FE040000}"/>
    <cellStyle name="Normal 30 2 2 2" xfId="1280" xr:uid="{00000000-0005-0000-0000-0000FF040000}"/>
    <cellStyle name="Normal 30 2 3" xfId="1281" xr:uid="{00000000-0005-0000-0000-000000050000}"/>
    <cellStyle name="Normal 30 3" xfId="1282" xr:uid="{00000000-0005-0000-0000-000001050000}"/>
    <cellStyle name="Normal 30 3 2" xfId="1283" xr:uid="{00000000-0005-0000-0000-000002050000}"/>
    <cellStyle name="Normal 30 3 2 2" xfId="1284" xr:uid="{00000000-0005-0000-0000-000003050000}"/>
    <cellStyle name="Normal 30 3 3" xfId="1285" xr:uid="{00000000-0005-0000-0000-000004050000}"/>
    <cellStyle name="Normal 30 4" xfId="1286" xr:uid="{00000000-0005-0000-0000-000005050000}"/>
    <cellStyle name="Normal 30 4 2" xfId="1287" xr:uid="{00000000-0005-0000-0000-000006050000}"/>
    <cellStyle name="Normal 30 4 2 2" xfId="1288" xr:uid="{00000000-0005-0000-0000-000007050000}"/>
    <cellStyle name="Normal 30 4 3" xfId="1289" xr:uid="{00000000-0005-0000-0000-000008050000}"/>
    <cellStyle name="Normal 31 2" xfId="1290" xr:uid="{00000000-0005-0000-0000-000009050000}"/>
    <cellStyle name="Normal 31 2 2" xfId="1291" xr:uid="{00000000-0005-0000-0000-00000A050000}"/>
    <cellStyle name="Normal 31 2 2 2" xfId="1292" xr:uid="{00000000-0005-0000-0000-00000B050000}"/>
    <cellStyle name="Normal 31 2 3" xfId="1293" xr:uid="{00000000-0005-0000-0000-00000C050000}"/>
    <cellStyle name="Normal 32 2" xfId="1294" xr:uid="{00000000-0005-0000-0000-00000D050000}"/>
    <cellStyle name="Normal 32 2 2" xfId="1295" xr:uid="{00000000-0005-0000-0000-00000E050000}"/>
    <cellStyle name="Normal 32 2 2 2" xfId="1296" xr:uid="{00000000-0005-0000-0000-00000F050000}"/>
    <cellStyle name="Normal 32 2 3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3" xfId="1301" xr:uid="{00000000-0005-0000-0000-000014050000}"/>
    <cellStyle name="Normal 5" xfId="1302" xr:uid="{00000000-0005-0000-0000-000015050000}"/>
    <cellStyle name="Normal 5 2" xfId="1303" xr:uid="{00000000-0005-0000-0000-000016050000}"/>
    <cellStyle name="Normal 5 2 2" xfId="1304" xr:uid="{00000000-0005-0000-0000-000017050000}"/>
    <cellStyle name="Normal 6" xfId="2" xr:uid="{00000000-0005-0000-0000-000018050000}"/>
    <cellStyle name="Normal 6 2" xfId="1305" xr:uid="{00000000-0005-0000-0000-000019050000}"/>
    <cellStyle name="Normal 6 2 2" xfId="1306" xr:uid="{00000000-0005-0000-0000-00001A050000}"/>
    <cellStyle name="Normal 6 3" xfId="1307" xr:uid="{00000000-0005-0000-0000-00001B050000}"/>
    <cellStyle name="Normal 6 4" xfId="1540" xr:uid="{00000000-0005-0000-0000-00001C050000}"/>
    <cellStyle name="Normal 6 4 2" xfId="1541" xr:uid="{00000000-0005-0000-0000-00001D050000}"/>
    <cellStyle name="Normal 7" xfId="1308" xr:uid="{00000000-0005-0000-0000-00001E050000}"/>
    <cellStyle name="Normal 7 10" xfId="1309" xr:uid="{00000000-0005-0000-0000-00001F050000}"/>
    <cellStyle name="Normal 7 10 2" xfId="1310" xr:uid="{00000000-0005-0000-0000-000020050000}"/>
    <cellStyle name="Normal 7 10 2 2" xfId="1311" xr:uid="{00000000-0005-0000-0000-000021050000}"/>
    <cellStyle name="Normal 7 10 3" xfId="1312" xr:uid="{00000000-0005-0000-0000-000022050000}"/>
    <cellStyle name="Normal 7 11" xfId="1313" xr:uid="{00000000-0005-0000-0000-000023050000}"/>
    <cellStyle name="Normal 7 11 2" xfId="1314" xr:uid="{00000000-0005-0000-0000-000024050000}"/>
    <cellStyle name="Normal 7 11 2 2" xfId="1315" xr:uid="{00000000-0005-0000-0000-000025050000}"/>
    <cellStyle name="Normal 7 11 3" xfId="1316" xr:uid="{00000000-0005-0000-0000-000026050000}"/>
    <cellStyle name="Normal 7 12" xfId="1317" xr:uid="{00000000-0005-0000-0000-000027050000}"/>
    <cellStyle name="Normal 7 12 2" xfId="1318" xr:uid="{00000000-0005-0000-0000-000028050000}"/>
    <cellStyle name="Normal 7 12 2 2" xfId="1319" xr:uid="{00000000-0005-0000-0000-000029050000}"/>
    <cellStyle name="Normal 7 12 3" xfId="1320" xr:uid="{00000000-0005-0000-0000-00002A050000}"/>
    <cellStyle name="Normal 7 13" xfId="1321" xr:uid="{00000000-0005-0000-0000-00002B050000}"/>
    <cellStyle name="Normal 7 13 2" xfId="1322" xr:uid="{00000000-0005-0000-0000-00002C050000}"/>
    <cellStyle name="Normal 7 13 2 2" xfId="1323" xr:uid="{00000000-0005-0000-0000-00002D050000}"/>
    <cellStyle name="Normal 7 13 3" xfId="1324" xr:uid="{00000000-0005-0000-0000-00002E050000}"/>
    <cellStyle name="Normal 7 14" xfId="1325" xr:uid="{00000000-0005-0000-0000-00002F050000}"/>
    <cellStyle name="Normal 7 14 2" xfId="1326" xr:uid="{00000000-0005-0000-0000-000030050000}"/>
    <cellStyle name="Normal 7 14 2 2" xfId="1327" xr:uid="{00000000-0005-0000-0000-000031050000}"/>
    <cellStyle name="Normal 7 14 3" xfId="1328" xr:uid="{00000000-0005-0000-0000-000032050000}"/>
    <cellStyle name="Normal 7 15" xfId="1329" xr:uid="{00000000-0005-0000-0000-000033050000}"/>
    <cellStyle name="Normal 7 15 2" xfId="1330" xr:uid="{00000000-0005-0000-0000-000034050000}"/>
    <cellStyle name="Normal 7 15 2 2" xfId="1331" xr:uid="{00000000-0005-0000-0000-000035050000}"/>
    <cellStyle name="Normal 7 15 3" xfId="1332" xr:uid="{00000000-0005-0000-0000-000036050000}"/>
    <cellStyle name="Normal 7 16" xfId="1333" xr:uid="{00000000-0005-0000-0000-000037050000}"/>
    <cellStyle name="Normal 7 16 2" xfId="1334" xr:uid="{00000000-0005-0000-0000-000038050000}"/>
    <cellStyle name="Normal 7 16 2 2" xfId="1335" xr:uid="{00000000-0005-0000-0000-000039050000}"/>
    <cellStyle name="Normal 7 16 3" xfId="1336" xr:uid="{00000000-0005-0000-0000-00003A050000}"/>
    <cellStyle name="Normal 7 17" xfId="1337" xr:uid="{00000000-0005-0000-0000-00003B050000}"/>
    <cellStyle name="Normal 7 17 2" xfId="1338" xr:uid="{00000000-0005-0000-0000-00003C050000}"/>
    <cellStyle name="Normal 7 17 2 2" xfId="1339" xr:uid="{00000000-0005-0000-0000-00003D050000}"/>
    <cellStyle name="Normal 7 17 3" xfId="1340" xr:uid="{00000000-0005-0000-0000-00003E050000}"/>
    <cellStyle name="Normal 7 18" xfId="1341" xr:uid="{00000000-0005-0000-0000-00003F050000}"/>
    <cellStyle name="Normal 7 18 2" xfId="1342" xr:uid="{00000000-0005-0000-0000-000040050000}"/>
    <cellStyle name="Normal 7 18 2 2" xfId="1343" xr:uid="{00000000-0005-0000-0000-000041050000}"/>
    <cellStyle name="Normal 7 18 3" xfId="1344" xr:uid="{00000000-0005-0000-0000-000042050000}"/>
    <cellStyle name="Normal 7 19" xfId="1345" xr:uid="{00000000-0005-0000-0000-000043050000}"/>
    <cellStyle name="Normal 7 19 2" xfId="1346" xr:uid="{00000000-0005-0000-0000-000044050000}"/>
    <cellStyle name="Normal 7 19 2 2" xfId="1347" xr:uid="{00000000-0005-0000-0000-000045050000}"/>
    <cellStyle name="Normal 7 19 3" xfId="1348" xr:uid="{00000000-0005-0000-0000-000046050000}"/>
    <cellStyle name="Normal 7 2" xfId="1349" xr:uid="{00000000-0005-0000-0000-000047050000}"/>
    <cellStyle name="Normal 7 2 2" xfId="1350" xr:uid="{00000000-0005-0000-0000-000048050000}"/>
    <cellStyle name="Normal 7 2 2 2" xfId="1351" xr:uid="{00000000-0005-0000-0000-000049050000}"/>
    <cellStyle name="Normal 7 2 3" xfId="1352" xr:uid="{00000000-0005-0000-0000-00004A050000}"/>
    <cellStyle name="Normal 7 2 3 2" xfId="1353" xr:uid="{00000000-0005-0000-0000-00004B050000}"/>
    <cellStyle name="Normal 7 2 4" xfId="1354" xr:uid="{00000000-0005-0000-0000-00004C050000}"/>
    <cellStyle name="Normal 7 20" xfId="1355" xr:uid="{00000000-0005-0000-0000-00004D050000}"/>
    <cellStyle name="Normal 7 20 2" xfId="1356" xr:uid="{00000000-0005-0000-0000-00004E050000}"/>
    <cellStyle name="Normal 7 20 2 2" xfId="1357" xr:uid="{00000000-0005-0000-0000-00004F050000}"/>
    <cellStyle name="Normal 7 20 3" xfId="1358" xr:uid="{00000000-0005-0000-0000-000050050000}"/>
    <cellStyle name="Normal 7 21" xfId="1359" xr:uid="{00000000-0005-0000-0000-000051050000}"/>
    <cellStyle name="Normal 7 21 2" xfId="1360" xr:uid="{00000000-0005-0000-0000-000052050000}"/>
    <cellStyle name="Normal 7 21 2 2" xfId="1361" xr:uid="{00000000-0005-0000-0000-000053050000}"/>
    <cellStyle name="Normal 7 21 3" xfId="1362" xr:uid="{00000000-0005-0000-0000-000054050000}"/>
    <cellStyle name="Normal 7 22" xfId="1363" xr:uid="{00000000-0005-0000-0000-000055050000}"/>
    <cellStyle name="Normal 7 22 2" xfId="1364" xr:uid="{00000000-0005-0000-0000-000056050000}"/>
    <cellStyle name="Normal 7 22 2 2" xfId="1365" xr:uid="{00000000-0005-0000-0000-000057050000}"/>
    <cellStyle name="Normal 7 22 3" xfId="1366" xr:uid="{00000000-0005-0000-0000-000058050000}"/>
    <cellStyle name="Normal 7 23" xfId="1367" xr:uid="{00000000-0005-0000-0000-000059050000}"/>
    <cellStyle name="Normal 7 23 2" xfId="1368" xr:uid="{00000000-0005-0000-0000-00005A050000}"/>
    <cellStyle name="Normal 7 23 2 2" xfId="1369" xr:uid="{00000000-0005-0000-0000-00005B050000}"/>
    <cellStyle name="Normal 7 23 3" xfId="1370" xr:uid="{00000000-0005-0000-0000-00005C050000}"/>
    <cellStyle name="Normal 7 24" xfId="1371" xr:uid="{00000000-0005-0000-0000-00005D050000}"/>
    <cellStyle name="Normal 7 24 2" xfId="1372" xr:uid="{00000000-0005-0000-0000-00005E050000}"/>
    <cellStyle name="Normal 7 24 2 2" xfId="1373" xr:uid="{00000000-0005-0000-0000-00005F050000}"/>
    <cellStyle name="Normal 7 24 3" xfId="1374" xr:uid="{00000000-0005-0000-0000-000060050000}"/>
    <cellStyle name="Normal 7 25" xfId="1375" xr:uid="{00000000-0005-0000-0000-000061050000}"/>
    <cellStyle name="Normal 7 25 2" xfId="1376" xr:uid="{00000000-0005-0000-0000-000062050000}"/>
    <cellStyle name="Normal 7 25 2 2" xfId="1377" xr:uid="{00000000-0005-0000-0000-000063050000}"/>
    <cellStyle name="Normal 7 25 3" xfId="1378" xr:uid="{00000000-0005-0000-0000-000064050000}"/>
    <cellStyle name="Normal 7 26" xfId="1379" xr:uid="{00000000-0005-0000-0000-000065050000}"/>
    <cellStyle name="Normal 7 26 2" xfId="1380" xr:uid="{00000000-0005-0000-0000-000066050000}"/>
    <cellStyle name="Normal 7 26 2 2" xfId="1381" xr:uid="{00000000-0005-0000-0000-000067050000}"/>
    <cellStyle name="Normal 7 26 3" xfId="1382" xr:uid="{00000000-0005-0000-0000-000068050000}"/>
    <cellStyle name="Normal 7 27" xfId="1383" xr:uid="{00000000-0005-0000-0000-000069050000}"/>
    <cellStyle name="Normal 7 27 2" xfId="1384" xr:uid="{00000000-0005-0000-0000-00006A050000}"/>
    <cellStyle name="Normal 7 28" xfId="1385" xr:uid="{00000000-0005-0000-0000-00006B050000}"/>
    <cellStyle name="Normal 7 3" xfId="1386" xr:uid="{00000000-0005-0000-0000-00006C050000}"/>
    <cellStyle name="Normal 7 3 2" xfId="1387" xr:uid="{00000000-0005-0000-0000-00006D050000}"/>
    <cellStyle name="Normal 7 3 2 2" xfId="1388" xr:uid="{00000000-0005-0000-0000-00006E050000}"/>
    <cellStyle name="Normal 7 3 3" xfId="1389" xr:uid="{00000000-0005-0000-0000-00006F050000}"/>
    <cellStyle name="Normal 7 4" xfId="1390" xr:uid="{00000000-0005-0000-0000-000070050000}"/>
    <cellStyle name="Normal 7 4 2" xfId="1391" xr:uid="{00000000-0005-0000-0000-000071050000}"/>
    <cellStyle name="Normal 7 4 2 2" xfId="1392" xr:uid="{00000000-0005-0000-0000-000072050000}"/>
    <cellStyle name="Normal 7 4 3" xfId="1393" xr:uid="{00000000-0005-0000-0000-000073050000}"/>
    <cellStyle name="Normal 7 5" xfId="1394" xr:uid="{00000000-0005-0000-0000-000074050000}"/>
    <cellStyle name="Normal 7 5 2" xfId="1395" xr:uid="{00000000-0005-0000-0000-000075050000}"/>
    <cellStyle name="Normal 7 5 2 2" xfId="1396" xr:uid="{00000000-0005-0000-0000-000076050000}"/>
    <cellStyle name="Normal 7 5 3" xfId="1397" xr:uid="{00000000-0005-0000-0000-000077050000}"/>
    <cellStyle name="Normal 7 6" xfId="1398" xr:uid="{00000000-0005-0000-0000-000078050000}"/>
    <cellStyle name="Normal 7 6 2" xfId="1399" xr:uid="{00000000-0005-0000-0000-000079050000}"/>
    <cellStyle name="Normal 7 6 2 2" xfId="1400" xr:uid="{00000000-0005-0000-0000-00007A050000}"/>
    <cellStyle name="Normal 7 6 3" xfId="1401" xr:uid="{00000000-0005-0000-0000-00007B050000}"/>
    <cellStyle name="Normal 7 7" xfId="1402" xr:uid="{00000000-0005-0000-0000-00007C050000}"/>
    <cellStyle name="Normal 7 7 2" xfId="1403" xr:uid="{00000000-0005-0000-0000-00007D050000}"/>
    <cellStyle name="Normal 7 7 2 2" xfId="1404" xr:uid="{00000000-0005-0000-0000-00007E050000}"/>
    <cellStyle name="Normal 7 7 3" xfId="1405" xr:uid="{00000000-0005-0000-0000-00007F050000}"/>
    <cellStyle name="Normal 7 8" xfId="1406" xr:uid="{00000000-0005-0000-0000-000080050000}"/>
    <cellStyle name="Normal 7 8 2" xfId="1407" xr:uid="{00000000-0005-0000-0000-000081050000}"/>
    <cellStyle name="Normal 7 8 2 2" xfId="1408" xr:uid="{00000000-0005-0000-0000-000082050000}"/>
    <cellStyle name="Normal 7 8 3" xfId="1409" xr:uid="{00000000-0005-0000-0000-000083050000}"/>
    <cellStyle name="Normal 7 9" xfId="1410" xr:uid="{00000000-0005-0000-0000-000084050000}"/>
    <cellStyle name="Normal 7 9 2" xfId="1411" xr:uid="{00000000-0005-0000-0000-000085050000}"/>
    <cellStyle name="Normal 7 9 2 2" xfId="1412" xr:uid="{00000000-0005-0000-0000-000086050000}"/>
    <cellStyle name="Normal 7 9 3" xfId="1413" xr:uid="{00000000-0005-0000-0000-000087050000}"/>
    <cellStyle name="Normal 8" xfId="1414" xr:uid="{00000000-0005-0000-0000-000088050000}"/>
    <cellStyle name="Normal 8 10" xfId="1415" xr:uid="{00000000-0005-0000-0000-000089050000}"/>
    <cellStyle name="Normal 8 10 2" xfId="1416" xr:uid="{00000000-0005-0000-0000-00008A050000}"/>
    <cellStyle name="Normal 8 10 2 2" xfId="1417" xr:uid="{00000000-0005-0000-0000-00008B050000}"/>
    <cellStyle name="Normal 8 10 3" xfId="1418" xr:uid="{00000000-0005-0000-0000-00008C050000}"/>
    <cellStyle name="Normal 8 11" xfId="1419" xr:uid="{00000000-0005-0000-0000-00008D050000}"/>
    <cellStyle name="Normal 8 11 2" xfId="1420" xr:uid="{00000000-0005-0000-0000-00008E050000}"/>
    <cellStyle name="Normal 8 11 2 2" xfId="1421" xr:uid="{00000000-0005-0000-0000-00008F050000}"/>
    <cellStyle name="Normal 8 11 3" xfId="1422" xr:uid="{00000000-0005-0000-0000-000090050000}"/>
    <cellStyle name="Normal 8 12" xfId="1423" xr:uid="{00000000-0005-0000-0000-000091050000}"/>
    <cellStyle name="Normal 8 12 2" xfId="1424" xr:uid="{00000000-0005-0000-0000-000092050000}"/>
    <cellStyle name="Normal 8 12 2 2" xfId="1425" xr:uid="{00000000-0005-0000-0000-000093050000}"/>
    <cellStyle name="Normal 8 12 3" xfId="1426" xr:uid="{00000000-0005-0000-0000-000094050000}"/>
    <cellStyle name="Normal 8 13" xfId="1427" xr:uid="{00000000-0005-0000-0000-000095050000}"/>
    <cellStyle name="Normal 8 13 2" xfId="1428" xr:uid="{00000000-0005-0000-0000-000096050000}"/>
    <cellStyle name="Normal 8 13 2 2" xfId="1429" xr:uid="{00000000-0005-0000-0000-000097050000}"/>
    <cellStyle name="Normal 8 13 3" xfId="1430" xr:uid="{00000000-0005-0000-0000-000098050000}"/>
    <cellStyle name="Normal 8 14" xfId="1431" xr:uid="{00000000-0005-0000-0000-000099050000}"/>
    <cellStyle name="Normal 8 14 2" xfId="1432" xr:uid="{00000000-0005-0000-0000-00009A050000}"/>
    <cellStyle name="Normal 8 14 2 2" xfId="1433" xr:uid="{00000000-0005-0000-0000-00009B050000}"/>
    <cellStyle name="Normal 8 14 3" xfId="1434" xr:uid="{00000000-0005-0000-0000-00009C050000}"/>
    <cellStyle name="Normal 8 15" xfId="1435" xr:uid="{00000000-0005-0000-0000-00009D050000}"/>
    <cellStyle name="Normal 8 15 2" xfId="1436" xr:uid="{00000000-0005-0000-0000-00009E050000}"/>
    <cellStyle name="Normal 8 15 2 2" xfId="1437" xr:uid="{00000000-0005-0000-0000-00009F050000}"/>
    <cellStyle name="Normal 8 15 3" xfId="1438" xr:uid="{00000000-0005-0000-0000-0000A0050000}"/>
    <cellStyle name="Normal 8 16" xfId="1439" xr:uid="{00000000-0005-0000-0000-0000A1050000}"/>
    <cellStyle name="Normal 8 16 2" xfId="1440" xr:uid="{00000000-0005-0000-0000-0000A2050000}"/>
    <cellStyle name="Normal 8 16 2 2" xfId="1441" xr:uid="{00000000-0005-0000-0000-0000A3050000}"/>
    <cellStyle name="Normal 8 16 3" xfId="1442" xr:uid="{00000000-0005-0000-0000-0000A4050000}"/>
    <cellStyle name="Normal 8 17" xfId="1443" xr:uid="{00000000-0005-0000-0000-0000A5050000}"/>
    <cellStyle name="Normal 8 17 2" xfId="1444" xr:uid="{00000000-0005-0000-0000-0000A6050000}"/>
    <cellStyle name="Normal 8 17 2 2" xfId="1445" xr:uid="{00000000-0005-0000-0000-0000A7050000}"/>
    <cellStyle name="Normal 8 17 3" xfId="1446" xr:uid="{00000000-0005-0000-0000-0000A8050000}"/>
    <cellStyle name="Normal 8 18" xfId="1447" xr:uid="{00000000-0005-0000-0000-0000A9050000}"/>
    <cellStyle name="Normal 8 18 2" xfId="1448" xr:uid="{00000000-0005-0000-0000-0000AA050000}"/>
    <cellStyle name="Normal 8 18 2 2" xfId="1449" xr:uid="{00000000-0005-0000-0000-0000AB050000}"/>
    <cellStyle name="Normal 8 18 3" xfId="1450" xr:uid="{00000000-0005-0000-0000-0000AC050000}"/>
    <cellStyle name="Normal 8 19" xfId="1451" xr:uid="{00000000-0005-0000-0000-0000AD050000}"/>
    <cellStyle name="Normal 8 19 2" xfId="1452" xr:uid="{00000000-0005-0000-0000-0000AE050000}"/>
    <cellStyle name="Normal 8 19 2 2" xfId="1453" xr:uid="{00000000-0005-0000-0000-0000AF050000}"/>
    <cellStyle name="Normal 8 19 3" xfId="1454" xr:uid="{00000000-0005-0000-0000-0000B0050000}"/>
    <cellStyle name="Normal 8 2" xfId="1455" xr:uid="{00000000-0005-0000-0000-0000B1050000}"/>
    <cellStyle name="Normal 8 2 2" xfId="1456" xr:uid="{00000000-0005-0000-0000-0000B2050000}"/>
    <cellStyle name="Normal 8 2 2 2" xfId="1457" xr:uid="{00000000-0005-0000-0000-0000B3050000}"/>
    <cellStyle name="Normal 8 2 3" xfId="1458" xr:uid="{00000000-0005-0000-0000-0000B4050000}"/>
    <cellStyle name="Normal 8 20" xfId="1459" xr:uid="{00000000-0005-0000-0000-0000B5050000}"/>
    <cellStyle name="Normal 8 20 2" xfId="1460" xr:uid="{00000000-0005-0000-0000-0000B6050000}"/>
    <cellStyle name="Normal 8 20 2 2" xfId="1461" xr:uid="{00000000-0005-0000-0000-0000B7050000}"/>
    <cellStyle name="Normal 8 20 3" xfId="1462" xr:uid="{00000000-0005-0000-0000-0000B8050000}"/>
    <cellStyle name="Normal 8 21" xfId="1463" xr:uid="{00000000-0005-0000-0000-0000B9050000}"/>
    <cellStyle name="Normal 8 21 2" xfId="1464" xr:uid="{00000000-0005-0000-0000-0000BA050000}"/>
    <cellStyle name="Normal 8 21 2 2" xfId="1465" xr:uid="{00000000-0005-0000-0000-0000BB050000}"/>
    <cellStyle name="Normal 8 21 3" xfId="1466" xr:uid="{00000000-0005-0000-0000-0000BC050000}"/>
    <cellStyle name="Normal 8 22" xfId="1467" xr:uid="{00000000-0005-0000-0000-0000BD050000}"/>
    <cellStyle name="Normal 8 22 2" xfId="1468" xr:uid="{00000000-0005-0000-0000-0000BE050000}"/>
    <cellStyle name="Normal 8 22 2 2" xfId="1469" xr:uid="{00000000-0005-0000-0000-0000BF050000}"/>
    <cellStyle name="Normal 8 22 3" xfId="1470" xr:uid="{00000000-0005-0000-0000-0000C0050000}"/>
    <cellStyle name="Normal 8 23" xfId="1471" xr:uid="{00000000-0005-0000-0000-0000C1050000}"/>
    <cellStyle name="Normal 8 23 2" xfId="1472" xr:uid="{00000000-0005-0000-0000-0000C2050000}"/>
    <cellStyle name="Normal 8 23 2 2" xfId="1473" xr:uid="{00000000-0005-0000-0000-0000C3050000}"/>
    <cellStyle name="Normal 8 23 3" xfId="1474" xr:uid="{00000000-0005-0000-0000-0000C4050000}"/>
    <cellStyle name="Normal 8 24" xfId="1475" xr:uid="{00000000-0005-0000-0000-0000C5050000}"/>
    <cellStyle name="Normal 8 24 2" xfId="1476" xr:uid="{00000000-0005-0000-0000-0000C6050000}"/>
    <cellStyle name="Normal 8 24 2 2" xfId="1477" xr:uid="{00000000-0005-0000-0000-0000C7050000}"/>
    <cellStyle name="Normal 8 24 3" xfId="1478" xr:uid="{00000000-0005-0000-0000-0000C8050000}"/>
    <cellStyle name="Normal 8 25" xfId="1479" xr:uid="{00000000-0005-0000-0000-0000C9050000}"/>
    <cellStyle name="Normal 8 25 2" xfId="1480" xr:uid="{00000000-0005-0000-0000-0000CA050000}"/>
    <cellStyle name="Normal 8 25 2 2" xfId="1481" xr:uid="{00000000-0005-0000-0000-0000CB050000}"/>
    <cellStyle name="Normal 8 25 3" xfId="1482" xr:uid="{00000000-0005-0000-0000-0000CC050000}"/>
    <cellStyle name="Normal 8 26" xfId="1483" xr:uid="{00000000-0005-0000-0000-0000CD050000}"/>
    <cellStyle name="Normal 8 26 2" xfId="1484" xr:uid="{00000000-0005-0000-0000-0000CE050000}"/>
    <cellStyle name="Normal 8 26 2 2" xfId="1485" xr:uid="{00000000-0005-0000-0000-0000CF050000}"/>
    <cellStyle name="Normal 8 26 3" xfId="1486" xr:uid="{00000000-0005-0000-0000-0000D0050000}"/>
    <cellStyle name="Normal 8 27" xfId="1487" xr:uid="{00000000-0005-0000-0000-0000D1050000}"/>
    <cellStyle name="Normal 8 28" xfId="1488" xr:uid="{00000000-0005-0000-0000-0000D2050000}"/>
    <cellStyle name="Normal 8 3" xfId="1489" xr:uid="{00000000-0005-0000-0000-0000D3050000}"/>
    <cellStyle name="Normal 8 3 2" xfId="1490" xr:uid="{00000000-0005-0000-0000-0000D4050000}"/>
    <cellStyle name="Normal 8 3 2 2" xfId="1491" xr:uid="{00000000-0005-0000-0000-0000D5050000}"/>
    <cellStyle name="Normal 8 3 3" xfId="1492" xr:uid="{00000000-0005-0000-0000-0000D6050000}"/>
    <cellStyle name="Normal 8 4" xfId="1493" xr:uid="{00000000-0005-0000-0000-0000D7050000}"/>
    <cellStyle name="Normal 8 4 2" xfId="1494" xr:uid="{00000000-0005-0000-0000-0000D8050000}"/>
    <cellStyle name="Normal 8 4 2 2" xfId="1495" xr:uid="{00000000-0005-0000-0000-0000D9050000}"/>
    <cellStyle name="Normal 8 4 3" xfId="1496" xr:uid="{00000000-0005-0000-0000-0000DA050000}"/>
    <cellStyle name="Normal 8 5" xfId="1497" xr:uid="{00000000-0005-0000-0000-0000DB050000}"/>
    <cellStyle name="Normal 8 5 2" xfId="1498" xr:uid="{00000000-0005-0000-0000-0000DC050000}"/>
    <cellStyle name="Normal 8 5 2 2" xfId="1499" xr:uid="{00000000-0005-0000-0000-0000DD050000}"/>
    <cellStyle name="Normal 8 5 3" xfId="1500" xr:uid="{00000000-0005-0000-0000-0000DE050000}"/>
    <cellStyle name="Normal 8 6" xfId="1501" xr:uid="{00000000-0005-0000-0000-0000DF050000}"/>
    <cellStyle name="Normal 8 6 2" xfId="1502" xr:uid="{00000000-0005-0000-0000-0000E0050000}"/>
    <cellStyle name="Normal 8 6 2 2" xfId="1503" xr:uid="{00000000-0005-0000-0000-0000E1050000}"/>
    <cellStyle name="Normal 8 6 3" xfId="1504" xr:uid="{00000000-0005-0000-0000-0000E2050000}"/>
    <cellStyle name="Normal 8 7" xfId="1505" xr:uid="{00000000-0005-0000-0000-0000E3050000}"/>
    <cellStyle name="Normal 8 7 2" xfId="1506" xr:uid="{00000000-0005-0000-0000-0000E4050000}"/>
    <cellStyle name="Normal 8 7 2 2" xfId="1507" xr:uid="{00000000-0005-0000-0000-0000E5050000}"/>
    <cellStyle name="Normal 8 7 3" xfId="1508" xr:uid="{00000000-0005-0000-0000-0000E6050000}"/>
    <cellStyle name="Normal 8 8" xfId="1509" xr:uid="{00000000-0005-0000-0000-0000E7050000}"/>
    <cellStyle name="Normal 8 8 2" xfId="1510" xr:uid="{00000000-0005-0000-0000-0000E8050000}"/>
    <cellStyle name="Normal 8 8 2 2" xfId="1511" xr:uid="{00000000-0005-0000-0000-0000E9050000}"/>
    <cellStyle name="Normal 8 8 3" xfId="1512" xr:uid="{00000000-0005-0000-0000-0000EA050000}"/>
    <cellStyle name="Normal 8 9" xfId="1513" xr:uid="{00000000-0005-0000-0000-0000EB050000}"/>
    <cellStyle name="Normal 8 9 2" xfId="1514" xr:uid="{00000000-0005-0000-0000-0000EC050000}"/>
    <cellStyle name="Normal 8 9 2 2" xfId="1515" xr:uid="{00000000-0005-0000-0000-0000ED050000}"/>
    <cellStyle name="Normal 8 9 3" xfId="1516" xr:uid="{00000000-0005-0000-0000-0000EE050000}"/>
    <cellStyle name="Normal 9" xfId="1517" xr:uid="{00000000-0005-0000-0000-0000EF050000}"/>
    <cellStyle name="Normal 9 2" xfId="1518" xr:uid="{00000000-0005-0000-0000-0000F0050000}"/>
    <cellStyle name="Pourcentage 2" xfId="1519" xr:uid="{00000000-0005-0000-0000-0000F5050000}"/>
    <cellStyle name="Pourcentage 2 2" xfId="1520" xr:uid="{00000000-0005-0000-0000-0000F6050000}"/>
    <cellStyle name="Pourcentage 2 2 2" xfId="1521" xr:uid="{00000000-0005-0000-0000-0000F7050000}"/>
    <cellStyle name="Pourcentage 3" xfId="1522" xr:uid="{00000000-0005-0000-0000-0000F8050000}"/>
    <cellStyle name="Pourcentage 4" xfId="1523" xr:uid="{00000000-0005-0000-0000-0000F9050000}"/>
    <cellStyle name="Pourcentage 4 2" xfId="1524" xr:uid="{00000000-0005-0000-0000-0000FA050000}"/>
    <cellStyle name="Pourcentage 4 3" xfId="1525" xr:uid="{00000000-0005-0000-0000-0000FB050000}"/>
    <cellStyle name="Pourcentage 4 4" xfId="1526" xr:uid="{00000000-0005-0000-0000-0000FC050000}"/>
    <cellStyle name="Pourcentage 5" xfId="1527" xr:uid="{00000000-0005-0000-0000-0000FD050000}"/>
    <cellStyle name="Pourcentage 5 2" xfId="1528" xr:uid="{00000000-0005-0000-0000-0000FE050000}"/>
    <cellStyle name="Pourcentage 6" xfId="1529" xr:uid="{00000000-0005-0000-0000-0000FF050000}"/>
    <cellStyle name="Pourcentage 6 2" xfId="1530" xr:uid="{00000000-0005-0000-0000-000000060000}"/>
    <cellStyle name="Pourcentage 7" xfId="1531" xr:uid="{00000000-0005-0000-0000-000001060000}"/>
    <cellStyle name="Pourcentage 7 2" xfId="1532" xr:uid="{00000000-0005-0000-0000-000002060000}"/>
    <cellStyle name="Pourcentage 8" xfId="1533" xr:uid="{00000000-0005-0000-0000-000003060000}"/>
    <cellStyle name="Pourcentage 8 2" xfId="1534" xr:uid="{00000000-0005-0000-0000-000004060000}"/>
    <cellStyle name="Pourcentage 9" xfId="1535" xr:uid="{00000000-0005-0000-0000-000005060000}"/>
    <cellStyle name="Pourcentage 9 2" xfId="1536" xr:uid="{00000000-0005-0000-0000-000006060000}"/>
    <cellStyle name="rest_dcn" xfId="1537" xr:uid="{00000000-0005-0000-0000-000007060000}"/>
    <cellStyle name="Währung" xfId="1538" xr:uid="{00000000-0005-0000-0000-000008060000}"/>
    <cellStyle name="Währung 2" xfId="1539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ransports\annuel\parc%20d'automobi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ransports\annuel\trafi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ransports\annuel\accidents%20de%20cir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c"/>
      <sheetName val="Transfert"/>
      <sheetName val="Feuil2"/>
      <sheetName val="Feuil3"/>
    </sheetNames>
    <sheetDataSet>
      <sheetData sheetId="0">
        <row r="8">
          <cell r="AF8">
            <v>1976.172</v>
          </cell>
          <cell r="AG8">
            <v>2083.71</v>
          </cell>
          <cell r="AH8">
            <v>2202.7429999999999</v>
          </cell>
          <cell r="AI8">
            <v>2314.826</v>
          </cell>
          <cell r="AJ8">
            <v>2423.6089999999999</v>
          </cell>
          <cell r="AK8">
            <v>2531.7530000000002</v>
          </cell>
          <cell r="AL8">
            <v>2670.614</v>
          </cell>
          <cell r="AM8">
            <v>2808.7820000000002</v>
          </cell>
          <cell r="AN8">
            <v>2950.056</v>
          </cell>
          <cell r="AO8">
            <v>3090.0630000000001</v>
          </cell>
        </row>
        <row r="10">
          <cell r="AF10">
            <v>2791.0039999999999</v>
          </cell>
          <cell r="AG10">
            <v>2954.0729999999999</v>
          </cell>
          <cell r="AH10">
            <v>3124.402</v>
          </cell>
          <cell r="AI10">
            <v>3286.4209999999998</v>
          </cell>
          <cell r="AJ10">
            <v>3437.9479999999999</v>
          </cell>
          <cell r="AK10">
            <v>3590.2179999999998</v>
          </cell>
          <cell r="AL10">
            <v>3791.4690000000001</v>
          </cell>
          <cell r="AM10">
            <v>4056.598</v>
          </cell>
          <cell r="AN10">
            <v>4311.8440000000001</v>
          </cell>
          <cell r="AO10">
            <v>4552.3561250000002</v>
          </cell>
        </row>
        <row r="15">
          <cell r="AF15">
            <v>40.631999999999998</v>
          </cell>
          <cell r="AG15">
            <v>40.631999999999998</v>
          </cell>
          <cell r="AH15">
            <v>41.101999999999997</v>
          </cell>
          <cell r="AI15">
            <v>41.101999999999997</v>
          </cell>
          <cell r="AJ15">
            <v>41.430999999999997</v>
          </cell>
          <cell r="AK15">
            <v>42.158000000000001</v>
          </cell>
          <cell r="AL15">
            <v>43.746000000000002</v>
          </cell>
          <cell r="AM15">
            <v>43.317999999999998</v>
          </cell>
          <cell r="AN15">
            <v>44.18</v>
          </cell>
          <cell r="AO15">
            <v>44.215000000000003</v>
          </cell>
          <cell r="AP15">
            <v>45.24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ic"/>
      <sheetName val="Chemins de fer"/>
      <sheetName val="R.Financiers"/>
      <sheetName val="Routier"/>
      <sheetName val="Aerien"/>
      <sheetName val="Feuil1"/>
      <sheetName val="Transfert"/>
    </sheetNames>
    <sheetDataSet>
      <sheetData sheetId="0">
        <row r="11">
          <cell r="AF11">
            <v>30914</v>
          </cell>
          <cell r="AG11">
            <v>33930</v>
          </cell>
          <cell r="AH11">
            <v>36000</v>
          </cell>
          <cell r="AI11">
            <v>38100</v>
          </cell>
          <cell r="AJ11">
            <v>39500</v>
          </cell>
          <cell r="AK11">
            <v>40500</v>
          </cell>
          <cell r="AL11">
            <v>41500</v>
          </cell>
          <cell r="AM11">
            <v>39900</v>
          </cell>
          <cell r="AN11">
            <v>35196</v>
          </cell>
          <cell r="AO11">
            <v>38264</v>
          </cell>
          <cell r="AP11">
            <v>21071</v>
          </cell>
        </row>
        <row r="12">
          <cell r="AF12">
            <v>3096</v>
          </cell>
          <cell r="AG12">
            <v>2291</v>
          </cell>
          <cell r="AH12">
            <v>2010.394</v>
          </cell>
          <cell r="AI12">
            <v>4456.634</v>
          </cell>
          <cell r="AJ12">
            <v>4429.6729999999998</v>
          </cell>
          <cell r="AK12">
            <v>4611.5159999999996</v>
          </cell>
          <cell r="AL12">
            <v>2247.4279999999999</v>
          </cell>
          <cell r="AM12">
            <v>2412.3820000000001</v>
          </cell>
          <cell r="AN12">
            <v>2573.2979999999998</v>
          </cell>
          <cell r="AO12">
            <v>2544.8739999999998</v>
          </cell>
          <cell r="AP12">
            <v>330</v>
          </cell>
        </row>
        <row r="14">
          <cell r="AF14">
            <v>15361.841</v>
          </cell>
          <cell r="AG14">
            <v>15669.918</v>
          </cell>
          <cell r="AH14">
            <v>15104.662</v>
          </cell>
          <cell r="AI14">
            <v>16496.190999999999</v>
          </cell>
          <cell r="AJ14">
            <v>17294.870999999999</v>
          </cell>
          <cell r="AK14">
            <v>17609.746999999999</v>
          </cell>
          <cell r="AL14">
            <v>18237.272000000001</v>
          </cell>
          <cell r="AM14">
            <v>20406.16</v>
          </cell>
          <cell r="AN14">
            <v>22539.802</v>
          </cell>
          <cell r="AO14">
            <v>25075</v>
          </cell>
          <cell r="AP14">
            <v>7154</v>
          </cell>
        </row>
        <row r="21">
          <cell r="AF21">
            <v>35669</v>
          </cell>
          <cell r="AG21">
            <v>37000</v>
          </cell>
          <cell r="AH21">
            <v>37011</v>
          </cell>
          <cell r="AI21">
            <v>36200</v>
          </cell>
          <cell r="AJ21">
            <v>34600</v>
          </cell>
          <cell r="AK21">
            <v>31721</v>
          </cell>
          <cell r="AL21">
            <v>28151</v>
          </cell>
          <cell r="AM21">
            <v>29563</v>
          </cell>
          <cell r="AN21">
            <v>26805</v>
          </cell>
          <cell r="AO21">
            <v>24737</v>
          </cell>
          <cell r="AP21">
            <v>24516</v>
          </cell>
        </row>
        <row r="23">
          <cell r="AF23">
            <v>69236</v>
          </cell>
          <cell r="AG23">
            <v>69104</v>
          </cell>
          <cell r="AH23">
            <v>71167</v>
          </cell>
          <cell r="AI23">
            <v>67861.040999999997</v>
          </cell>
          <cell r="AJ23">
            <v>75835.304000000004</v>
          </cell>
          <cell r="AK23">
            <v>71504.048999999999</v>
          </cell>
          <cell r="AL23">
            <v>77403.721000000005</v>
          </cell>
          <cell r="AM23">
            <v>83669</v>
          </cell>
          <cell r="AN23">
            <v>85313.18</v>
          </cell>
          <cell r="AO23">
            <v>88005.735000000001</v>
          </cell>
          <cell r="AP23">
            <v>92512</v>
          </cell>
        </row>
        <row r="25">
          <cell r="AF25">
            <v>55.558</v>
          </cell>
          <cell r="AG25">
            <v>55.296999999999997</v>
          </cell>
          <cell r="AH25">
            <v>52.000922000000003</v>
          </cell>
          <cell r="AI25">
            <v>52.773820000000008</v>
          </cell>
          <cell r="AJ25">
            <v>54.147969999999994</v>
          </cell>
          <cell r="AK25">
            <v>64.247</v>
          </cell>
          <cell r="AL25">
            <v>68.436000000000007</v>
          </cell>
          <cell r="AM25">
            <v>82.079890000000006</v>
          </cell>
          <cell r="AN25">
            <v>88.230699999999999</v>
          </cell>
          <cell r="AO25">
            <v>96.120999999999995</v>
          </cell>
          <cell r="AP25">
            <v>61.405000000000001</v>
          </cell>
        </row>
      </sheetData>
      <sheetData sheetId="1"/>
      <sheetData sheetId="2"/>
      <sheetData sheetId="3">
        <row r="9">
          <cell r="AF9">
            <v>77.182000000000002</v>
          </cell>
          <cell r="AG9">
            <v>85.564999999999998</v>
          </cell>
          <cell r="AH9">
            <v>88.423000000000002</v>
          </cell>
          <cell r="AI9">
            <v>91.614000000000004</v>
          </cell>
          <cell r="AJ9">
            <v>92.86</v>
          </cell>
          <cell r="AK9">
            <v>93.699999999999989</v>
          </cell>
          <cell r="AL9">
            <v>99.339999999999989</v>
          </cell>
          <cell r="AM9">
            <v>102.33</v>
          </cell>
          <cell r="AN9">
            <v>106.85</v>
          </cell>
          <cell r="AO9">
            <v>109.64</v>
          </cell>
        </row>
        <row r="10">
          <cell r="AF10">
            <v>50.902000000000001</v>
          </cell>
          <cell r="AG10">
            <v>54.893999999999998</v>
          </cell>
          <cell r="AH10">
            <v>59.515999999999998</v>
          </cell>
          <cell r="AI10">
            <v>61.08</v>
          </cell>
          <cell r="AJ10">
            <v>60.2</v>
          </cell>
          <cell r="AK10">
            <v>59.99</v>
          </cell>
          <cell r="AL10">
            <v>63.73</v>
          </cell>
          <cell r="AM10">
            <v>63.31</v>
          </cell>
          <cell r="AN10">
            <v>66.83</v>
          </cell>
          <cell r="AO10">
            <v>70.08</v>
          </cell>
        </row>
        <row r="11">
          <cell r="AF11">
            <v>15.074999999999999</v>
          </cell>
          <cell r="AG11">
            <v>16.242999999999999</v>
          </cell>
          <cell r="AH11">
            <v>16.195</v>
          </cell>
          <cell r="AI11">
            <v>17.193999999999999</v>
          </cell>
          <cell r="AJ11">
            <v>17.420000000000002</v>
          </cell>
          <cell r="AK11">
            <v>17.89</v>
          </cell>
          <cell r="AL11">
            <v>19.22</v>
          </cell>
          <cell r="AM11">
            <v>20.53</v>
          </cell>
          <cell r="AN11">
            <v>20.67</v>
          </cell>
          <cell r="AO11">
            <v>20.91</v>
          </cell>
        </row>
        <row r="12">
          <cell r="AF12">
            <v>11.205</v>
          </cell>
          <cell r="AG12">
            <v>14.428000000000001</v>
          </cell>
          <cell r="AH12">
            <v>12.712</v>
          </cell>
          <cell r="AI12">
            <v>13.34</v>
          </cell>
          <cell r="AJ12">
            <v>15.24</v>
          </cell>
          <cell r="AK12">
            <v>15.82</v>
          </cell>
          <cell r="AL12">
            <v>16.39</v>
          </cell>
          <cell r="AM12">
            <v>18.489999999999998</v>
          </cell>
          <cell r="AN12">
            <v>19.350000000000001</v>
          </cell>
          <cell r="AO12">
            <v>18.64</v>
          </cell>
        </row>
        <row r="14">
          <cell r="AF14">
            <v>1096.5</v>
          </cell>
          <cell r="AG14">
            <v>1416</v>
          </cell>
          <cell r="AH14">
            <v>1416</v>
          </cell>
          <cell r="AI14">
            <v>1416</v>
          </cell>
          <cell r="AJ14">
            <v>1511</v>
          </cell>
          <cell r="AK14">
            <v>1588</v>
          </cell>
          <cell r="AL14">
            <v>1773</v>
          </cell>
          <cell r="AM14">
            <v>1800</v>
          </cell>
          <cell r="AN14">
            <v>1800</v>
          </cell>
          <cell r="AO14">
            <v>1800</v>
          </cell>
          <cell r="AP14">
            <v>1800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Transfert"/>
    </sheetNames>
    <sheetDataSet>
      <sheetData sheetId="0">
        <row r="22">
          <cell r="AF22">
            <v>65461</v>
          </cell>
          <cell r="AG22">
            <v>67082</v>
          </cell>
          <cell r="AH22">
            <v>67151</v>
          </cell>
          <cell r="AI22">
            <v>66926</v>
          </cell>
          <cell r="AJ22">
            <v>68279</v>
          </cell>
          <cell r="AK22">
            <v>78003</v>
          </cell>
          <cell r="AL22">
            <v>80680</v>
          </cell>
          <cell r="AM22">
            <v>89375</v>
          </cell>
          <cell r="AN22">
            <v>96133</v>
          </cell>
          <cell r="AO22">
            <v>102737</v>
          </cell>
          <cell r="AP22">
            <v>84585</v>
          </cell>
        </row>
        <row r="23">
          <cell r="AF23">
            <v>65461</v>
          </cell>
          <cell r="AG23">
            <v>67082</v>
          </cell>
          <cell r="AH23">
            <v>67151</v>
          </cell>
          <cell r="AI23">
            <v>68543</v>
          </cell>
          <cell r="AJ23">
            <v>68279</v>
          </cell>
          <cell r="AK23">
            <v>78003</v>
          </cell>
          <cell r="AL23">
            <v>80680</v>
          </cell>
          <cell r="AM23">
            <v>89375</v>
          </cell>
          <cell r="AN23">
            <v>96133</v>
          </cell>
          <cell r="AO23">
            <v>102737</v>
          </cell>
          <cell r="AP23">
            <v>84585</v>
          </cell>
        </row>
        <row r="24">
          <cell r="AF24">
            <v>3181</v>
          </cell>
          <cell r="AL24">
            <v>3317</v>
          </cell>
          <cell r="AM24">
            <v>3274</v>
          </cell>
          <cell r="AN24">
            <v>3485</v>
          </cell>
          <cell r="AO24">
            <v>3384</v>
          </cell>
          <cell r="AP24">
            <v>2728</v>
          </cell>
        </row>
        <row r="26">
          <cell r="AF26">
            <v>102250</v>
          </cell>
          <cell r="AG26">
            <v>106233</v>
          </cell>
          <cell r="AH26">
            <v>106517</v>
          </cell>
          <cell r="AI26">
            <v>105872</v>
          </cell>
          <cell r="AJ26">
            <v>104731</v>
          </cell>
          <cell r="AK26">
            <v>118818</v>
          </cell>
          <cell r="AL26">
            <v>122947</v>
          </cell>
          <cell r="AM26">
            <v>133737</v>
          </cell>
          <cell r="AN26">
            <v>140710</v>
          </cell>
          <cell r="AO26">
            <v>152964</v>
          </cell>
          <cell r="AP26">
            <v>123348</v>
          </cell>
        </row>
        <row r="28">
          <cell r="AF28">
            <v>3778</v>
          </cell>
          <cell r="AG28">
            <v>4222</v>
          </cell>
          <cell r="AH28">
            <v>4167</v>
          </cell>
          <cell r="AI28">
            <v>3832</v>
          </cell>
          <cell r="AJ28">
            <v>3489</v>
          </cell>
          <cell r="AK28">
            <v>3776</v>
          </cell>
          <cell r="AL28">
            <v>3785</v>
          </cell>
          <cell r="AM28">
            <v>3726</v>
          </cell>
          <cell r="AN28">
            <v>3736</v>
          </cell>
          <cell r="AO28">
            <v>3622</v>
          </cell>
          <cell r="AP28">
            <v>3005</v>
          </cell>
        </row>
        <row r="29">
          <cell r="AF29">
            <v>11414</v>
          </cell>
          <cell r="AG29">
            <v>12482</v>
          </cell>
          <cell r="AH29">
            <v>11791.268904858951</v>
          </cell>
          <cell r="AI29">
            <v>10993</v>
          </cell>
          <cell r="AJ29">
            <v>10185</v>
          </cell>
          <cell r="AK29">
            <v>10647</v>
          </cell>
          <cell r="AL29">
            <v>9791</v>
          </cell>
          <cell r="AM29">
            <v>10492</v>
          </cell>
          <cell r="AN29">
            <v>8725</v>
          </cell>
          <cell r="AO29">
            <v>10003</v>
          </cell>
          <cell r="AP29">
            <v>8221</v>
          </cell>
        </row>
        <row r="30">
          <cell r="AF30">
            <v>87058</v>
          </cell>
          <cell r="AG30">
            <v>89529</v>
          </cell>
          <cell r="AH30">
            <v>90099</v>
          </cell>
          <cell r="AI30">
            <v>90399</v>
          </cell>
          <cell r="AJ30">
            <v>91057</v>
          </cell>
          <cell r="AK30">
            <v>104395</v>
          </cell>
          <cell r="AL30">
            <v>109371</v>
          </cell>
          <cell r="AM30">
            <v>119519</v>
          </cell>
          <cell r="AN30">
            <v>128249</v>
          </cell>
          <cell r="AO30">
            <v>139339</v>
          </cell>
          <cell r="AP30">
            <v>112121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H32"/>
  <sheetViews>
    <sheetView tabSelected="1" view="pageBreakPreview" zoomScale="62" zoomScaleNormal="55" zoomScaleSheetLayoutView="62" workbookViewId="0">
      <selection activeCell="A6" sqref="A6"/>
    </sheetView>
  </sheetViews>
  <sheetFormatPr baseColWidth="10" defaultColWidth="11.453125" defaultRowHeight="25.5"/>
  <cols>
    <col min="1" max="1" width="115.54296875" style="7" customWidth="1"/>
    <col min="2" max="2" width="2.54296875" style="7" hidden="1" customWidth="1"/>
    <col min="3" max="3" width="20.1796875" style="7" customWidth="1"/>
    <col min="4" max="4" width="20.453125" style="7" customWidth="1"/>
    <col min="5" max="6" width="20.1796875" style="7" customWidth="1"/>
    <col min="7" max="8" width="20.1796875" style="1" customWidth="1"/>
    <col min="9" max="9" width="20.453125" style="7" bestFit="1" customWidth="1"/>
    <col min="10" max="10" width="13.7265625" style="7" bestFit="1" customWidth="1"/>
    <col min="11" max="21" width="11.453125" style="7"/>
    <col min="22" max="22" width="18.26953125" style="7" bestFit="1" customWidth="1"/>
    <col min="23" max="31" width="11.453125" style="7"/>
    <col min="32" max="32" width="19.7265625" style="7" bestFit="1" customWidth="1"/>
    <col min="33" max="33" width="11.453125" style="7"/>
    <col min="34" max="34" width="18.453125" style="7" bestFit="1" customWidth="1"/>
    <col min="35" max="16384" width="11.453125" style="7"/>
  </cols>
  <sheetData>
    <row r="1" spans="1:8" ht="6" customHeight="1">
      <c r="A1" s="21"/>
      <c r="B1" s="20"/>
      <c r="C1" s="20"/>
      <c r="D1" s="20"/>
      <c r="E1" s="20"/>
      <c r="F1" s="19"/>
    </row>
    <row r="2" spans="1:8" ht="30.5" thickBot="1">
      <c r="A2" s="2" t="s">
        <v>2</v>
      </c>
      <c r="B2" s="3"/>
      <c r="C2" s="4"/>
      <c r="D2" s="3"/>
      <c r="E2" s="5"/>
      <c r="F2" s="5"/>
      <c r="G2" s="6"/>
      <c r="H2" s="6"/>
    </row>
    <row r="3" spans="1:8" s="10" customFormat="1" ht="32.25" customHeight="1" thickBot="1">
      <c r="A3" s="8"/>
      <c r="B3" s="9"/>
      <c r="C3" s="13" t="s">
        <v>0</v>
      </c>
      <c r="D3" s="14"/>
      <c r="E3" s="9"/>
      <c r="F3" s="9"/>
      <c r="G3" s="9"/>
      <c r="H3" s="9"/>
    </row>
    <row r="4" spans="1:8" ht="33" customHeight="1" thickBot="1">
      <c r="A4" s="11"/>
      <c r="B4" s="12"/>
      <c r="C4" s="15" t="s">
        <v>26</v>
      </c>
      <c r="D4" s="15" t="s">
        <v>3</v>
      </c>
      <c r="E4" s="15" t="s">
        <v>23</v>
      </c>
      <c r="F4" s="15" t="s">
        <v>24</v>
      </c>
      <c r="G4" s="15" t="s">
        <v>25</v>
      </c>
      <c r="H4" s="15" t="s">
        <v>27</v>
      </c>
    </row>
    <row r="5" spans="1:8" s="24" customFormat="1" ht="13.5" customHeight="1">
      <c r="A5" s="22"/>
      <c r="B5" s="23"/>
      <c r="C5" s="23"/>
      <c r="E5" s="18"/>
      <c r="F5" s="25"/>
      <c r="G5" s="25"/>
    </row>
    <row r="6" spans="1:8" s="24" customFormat="1" ht="30.75" customHeight="1">
      <c r="A6" s="31" t="s">
        <v>1</v>
      </c>
      <c r="B6" s="26"/>
      <c r="C6" s="26"/>
      <c r="D6" s="18"/>
      <c r="E6" s="18"/>
      <c r="F6" s="18"/>
      <c r="G6" s="18"/>
      <c r="H6" s="18"/>
    </row>
    <row r="7" spans="1:8" s="35" customFormat="1" ht="30.75" customHeight="1">
      <c r="A7" s="26" t="s">
        <v>4</v>
      </c>
      <c r="B7" s="34"/>
      <c r="C7" s="29">
        <f>+AVERAGE([4]Parc!$AF$15:$AK$15)</f>
        <v>41.176166666666667</v>
      </c>
      <c r="D7" s="29">
        <f>+[4]Parc!AL15</f>
        <v>43.746000000000002</v>
      </c>
      <c r="E7" s="29">
        <f>+[4]Parc!AM15</f>
        <v>43.317999999999998</v>
      </c>
      <c r="F7" s="29">
        <f>+[4]Parc!AN15</f>
        <v>44.18</v>
      </c>
      <c r="G7" s="29">
        <f>+[4]Parc!AO15</f>
        <v>44.215000000000003</v>
      </c>
      <c r="H7" s="29">
        <f>+[4]Parc!AP15</f>
        <v>45.24</v>
      </c>
    </row>
    <row r="8" spans="1:8" s="35" customFormat="1" ht="30.75" customHeight="1">
      <c r="A8" s="26" t="s">
        <v>11</v>
      </c>
      <c r="B8" s="34"/>
      <c r="C8" s="30">
        <f>+AVERAGE([5]Routier!$AF$14:$AK$14)</f>
        <v>1407.25</v>
      </c>
      <c r="D8" s="30">
        <f>+[5]Routier!AL14</f>
        <v>1773</v>
      </c>
      <c r="E8" s="30">
        <f>+[5]Routier!AM14</f>
        <v>1800</v>
      </c>
      <c r="F8" s="30">
        <f>+[5]Routier!AN14</f>
        <v>1800</v>
      </c>
      <c r="G8" s="30">
        <f>+[5]Routier!AO14</f>
        <v>1800</v>
      </c>
      <c r="H8" s="30">
        <f>+[5]Routier!AP14</f>
        <v>1800</v>
      </c>
    </row>
    <row r="9" spans="1:8" s="35" customFormat="1" ht="30.75" customHeight="1">
      <c r="A9" s="26" t="s">
        <v>5</v>
      </c>
      <c r="B9" s="34"/>
      <c r="C9" s="30">
        <f>+AVERAGE([4]Parc!$AF$10:$AK$10)</f>
        <v>3197.344333333333</v>
      </c>
      <c r="D9" s="30">
        <f>+[4]Parc!AL10</f>
        <v>3791.4690000000001</v>
      </c>
      <c r="E9" s="30">
        <f>+[4]Parc!AM10</f>
        <v>4056.598</v>
      </c>
      <c r="F9" s="30">
        <f>+[4]Parc!AN10</f>
        <v>4311.8440000000001</v>
      </c>
      <c r="G9" s="30">
        <f>+[4]Parc!AO10</f>
        <v>4552.3561250000002</v>
      </c>
      <c r="H9" s="30"/>
    </row>
    <row r="10" spans="1:8" s="35" customFormat="1" ht="30.75" customHeight="1">
      <c r="A10" s="27" t="s">
        <v>6</v>
      </c>
      <c r="B10" s="34"/>
      <c r="C10" s="16">
        <f>+SUM([4]Parc!$AF$8:$AK$8)/SUM([4]Parc!$AF$10:$AK$10)*100</f>
        <v>70.541943506658086</v>
      </c>
      <c r="D10" s="16">
        <f>+[4]Parc!AL8/[4]Parc!AL10*100</f>
        <v>70.437447859919203</v>
      </c>
      <c r="E10" s="16">
        <f>+[4]Parc!AM8/[4]Parc!AM10*100</f>
        <v>69.239840871587475</v>
      </c>
      <c r="F10" s="16">
        <f>+[4]Parc!AN8/[4]Parc!AN10*100</f>
        <v>68.417503045100887</v>
      </c>
      <c r="G10" s="16">
        <f>+[4]Parc!AO8/[4]Parc!AO10*100</f>
        <v>67.878323117789904</v>
      </c>
      <c r="H10" s="16"/>
    </row>
    <row r="11" spans="1:8" s="35" customFormat="1" ht="30.75" hidden="1" customHeight="1">
      <c r="A11" s="26" t="s">
        <v>7</v>
      </c>
      <c r="B11" s="34"/>
      <c r="C11" s="36">
        <v>49.930285714285723</v>
      </c>
      <c r="D11" s="36">
        <v>49.930285714285723</v>
      </c>
      <c r="E11" s="36">
        <v>49.930285714285723</v>
      </c>
      <c r="F11" s="36">
        <v>49.930285714285723</v>
      </c>
      <c r="G11" s="36">
        <v>49.930285714285723</v>
      </c>
      <c r="H11" s="36">
        <v>49.930285714285723</v>
      </c>
    </row>
    <row r="12" spans="1:8" s="35" customFormat="1" ht="30.75" hidden="1" customHeight="1">
      <c r="A12" s="27" t="s">
        <v>8</v>
      </c>
      <c r="B12" s="34"/>
      <c r="C12" s="33">
        <v>27.648285714285716</v>
      </c>
      <c r="D12" s="33">
        <v>27.648285714285716</v>
      </c>
      <c r="E12" s="33">
        <v>27.648285714285716</v>
      </c>
      <c r="F12" s="33">
        <v>27.648285714285716</v>
      </c>
      <c r="G12" s="33">
        <v>27.648285714285716</v>
      </c>
      <c r="H12" s="33">
        <v>27.648285714285716</v>
      </c>
    </row>
    <row r="13" spans="1:8" s="35" customFormat="1" ht="30.75" hidden="1" customHeight="1">
      <c r="A13" s="27" t="s">
        <v>9</v>
      </c>
      <c r="B13" s="34"/>
      <c r="C13" s="33">
        <v>8.9891428571428573</v>
      </c>
      <c r="D13" s="33">
        <v>8.9891428571428573</v>
      </c>
      <c r="E13" s="33">
        <v>8.9891428571428573</v>
      </c>
      <c r="F13" s="33">
        <v>8.9891428571428573</v>
      </c>
      <c r="G13" s="33">
        <v>8.9891428571428573</v>
      </c>
      <c r="H13" s="33">
        <v>8.9891428571428573</v>
      </c>
    </row>
    <row r="14" spans="1:8" s="35" customFormat="1" ht="30.75" hidden="1" customHeight="1">
      <c r="A14" s="27" t="s">
        <v>10</v>
      </c>
      <c r="B14" s="34"/>
      <c r="C14" s="33">
        <v>5.3299999999999992</v>
      </c>
      <c r="D14" s="33">
        <v>5.3299999999999992</v>
      </c>
      <c r="E14" s="33">
        <v>5.3299999999999992</v>
      </c>
      <c r="F14" s="33">
        <v>5.3299999999999992</v>
      </c>
      <c r="G14" s="33">
        <v>5.3299999999999992</v>
      </c>
      <c r="H14" s="33">
        <v>5.3299999999999992</v>
      </c>
    </row>
    <row r="15" spans="1:8" s="35" customFormat="1" ht="30.75" customHeight="1">
      <c r="A15" s="26" t="s">
        <v>28</v>
      </c>
      <c r="B15" s="34"/>
      <c r="C15" s="29">
        <f>+AVERAGE([5]Routier!$AF9:$AK9)</f>
        <v>88.224000000000004</v>
      </c>
      <c r="D15" s="29">
        <f>+[5]Routier!AL9</f>
        <v>99.339999999999989</v>
      </c>
      <c r="E15" s="29">
        <f>+[5]Routier!AM9</f>
        <v>102.33</v>
      </c>
      <c r="F15" s="29">
        <f>+[5]Routier!AN9</f>
        <v>106.85</v>
      </c>
      <c r="G15" s="29">
        <f>+[5]Routier!AO9</f>
        <v>109.64</v>
      </c>
      <c r="H15" s="33"/>
    </row>
    <row r="16" spans="1:8" s="35" customFormat="1" ht="30.75" customHeight="1">
      <c r="A16" s="27" t="s">
        <v>29</v>
      </c>
      <c r="B16" s="34"/>
      <c r="C16" s="16">
        <f>+AVERAGE([5]Routier!$AF10:$AK10)</f>
        <v>57.763666666666666</v>
      </c>
      <c r="D16" s="16">
        <f>+[5]Routier!AL10</f>
        <v>63.73</v>
      </c>
      <c r="E16" s="16">
        <f>+[5]Routier!AM10</f>
        <v>63.31</v>
      </c>
      <c r="F16" s="16">
        <f>+[5]Routier!AN10</f>
        <v>66.83</v>
      </c>
      <c r="G16" s="16">
        <f>+[5]Routier!AO10</f>
        <v>70.08</v>
      </c>
      <c r="H16" s="16"/>
    </row>
    <row r="17" spans="1:8" s="35" customFormat="1" ht="30.75" customHeight="1">
      <c r="A17" s="27" t="s">
        <v>9</v>
      </c>
      <c r="B17" s="34"/>
      <c r="C17" s="16">
        <f>+AVERAGE([5]Routier!$AF11:$AK11)</f>
        <v>16.669499999999999</v>
      </c>
      <c r="D17" s="16">
        <f>+[5]Routier!AL11</f>
        <v>19.22</v>
      </c>
      <c r="E17" s="16">
        <f>+[5]Routier!AM11</f>
        <v>20.53</v>
      </c>
      <c r="F17" s="16">
        <f>+[5]Routier!AN11</f>
        <v>20.67</v>
      </c>
      <c r="G17" s="16">
        <f>+[5]Routier!AO11</f>
        <v>20.91</v>
      </c>
      <c r="H17" s="16"/>
    </row>
    <row r="18" spans="1:8" s="35" customFormat="1" ht="30.75" customHeight="1">
      <c r="A18" s="27" t="s">
        <v>10</v>
      </c>
      <c r="B18" s="34"/>
      <c r="C18" s="16">
        <f>+AVERAGE([5]Routier!$AF12:$AK12)</f>
        <v>13.790833333333333</v>
      </c>
      <c r="D18" s="16">
        <f>+[5]Routier!AL12</f>
        <v>16.39</v>
      </c>
      <c r="E18" s="16">
        <f>+[5]Routier!AM12</f>
        <v>18.489999999999998</v>
      </c>
      <c r="F18" s="16">
        <f>+[5]Routier!AN12</f>
        <v>19.350000000000001</v>
      </c>
      <c r="G18" s="16">
        <f>+[5]Routier!AO12</f>
        <v>18.64</v>
      </c>
      <c r="H18" s="16"/>
    </row>
    <row r="19" spans="1:8" s="24" customFormat="1" ht="30.75" customHeight="1">
      <c r="A19" s="26" t="s">
        <v>12</v>
      </c>
      <c r="B19" s="27"/>
      <c r="C19" s="28"/>
      <c r="D19" s="28"/>
      <c r="F19" s="28"/>
      <c r="G19" s="28"/>
      <c r="H19" s="28"/>
    </row>
    <row r="20" spans="1:8" s="24" customFormat="1" ht="30.75" customHeight="1">
      <c r="A20" s="27" t="s">
        <v>13</v>
      </c>
      <c r="B20" s="27"/>
      <c r="C20" s="28">
        <f>+AVERAGE([5]Trafic!$AF$11:$AK$11)</f>
        <v>36490.666666666664</v>
      </c>
      <c r="D20" s="28">
        <f>+[5]Trafic!AL11</f>
        <v>41500</v>
      </c>
      <c r="E20" s="28">
        <f>+[5]Trafic!AM11</f>
        <v>39900</v>
      </c>
      <c r="F20" s="28">
        <f>+[5]Trafic!AN11</f>
        <v>35196</v>
      </c>
      <c r="G20" s="28">
        <f>+[5]Trafic!AO11</f>
        <v>38264</v>
      </c>
      <c r="H20" s="28">
        <f>+[5]Trafic!AP11</f>
        <v>21071</v>
      </c>
    </row>
    <row r="21" spans="1:8" s="24" customFormat="1" ht="30.75" customHeight="1">
      <c r="A21" s="27" t="s">
        <v>14</v>
      </c>
      <c r="B21" s="17"/>
      <c r="C21" s="28">
        <f>+AVERAGE([5]Trafic!$AF$14:$AK$14)</f>
        <v>16256.205000000002</v>
      </c>
      <c r="D21" s="28">
        <f>+[5]Trafic!AL14</f>
        <v>18237.272000000001</v>
      </c>
      <c r="E21" s="28">
        <f>+[5]Trafic!AM14</f>
        <v>20406.16</v>
      </c>
      <c r="F21" s="28">
        <f>+[5]Trafic!AN14</f>
        <v>22539.802</v>
      </c>
      <c r="G21" s="28">
        <f>+[5]Trafic!AO14</f>
        <v>25075</v>
      </c>
      <c r="H21" s="28">
        <f>+[5]Trafic!AP14</f>
        <v>7154</v>
      </c>
    </row>
    <row r="22" spans="1:8" s="24" customFormat="1" ht="30.75" customHeight="1">
      <c r="A22" s="27" t="s">
        <v>16</v>
      </c>
      <c r="B22" s="17"/>
      <c r="C22" s="28">
        <f>+AVERAGE([5]Trafic!$AF$12:$AK$12)</f>
        <v>3482.5361666666668</v>
      </c>
      <c r="D22" s="28">
        <f>+[5]Trafic!AL12</f>
        <v>2247.4279999999999</v>
      </c>
      <c r="E22" s="28">
        <f>+[5]Trafic!AM12</f>
        <v>2412.3820000000001</v>
      </c>
      <c r="F22" s="28">
        <f>+[5]Trafic!AN12</f>
        <v>2573.2979999999998</v>
      </c>
      <c r="G22" s="28">
        <f>+[5]Trafic!AO12</f>
        <v>2544.8739999999998</v>
      </c>
      <c r="H22" s="28">
        <f>+[5]Trafic!AP12</f>
        <v>330</v>
      </c>
    </row>
    <row r="23" spans="1:8" s="24" customFormat="1" ht="30.75" customHeight="1">
      <c r="A23" s="26" t="s">
        <v>15</v>
      </c>
      <c r="B23" s="27"/>
      <c r="C23" s="28"/>
      <c r="D23" s="28"/>
      <c r="E23" s="28"/>
      <c r="F23" s="28"/>
      <c r="G23" s="28"/>
      <c r="H23" s="28"/>
    </row>
    <row r="24" spans="1:8" s="24" customFormat="1" ht="30.75" customHeight="1">
      <c r="A24" s="27" t="s">
        <v>13</v>
      </c>
      <c r="B24" s="27"/>
      <c r="C24" s="28">
        <f>+AVERAGE([5]Trafic!$AF$21:$AK$21)</f>
        <v>35366.833333333336</v>
      </c>
      <c r="D24" s="28">
        <f>+[5]Trafic!AL21</f>
        <v>28151</v>
      </c>
      <c r="E24" s="28">
        <f>+[5]Trafic!AM21</f>
        <v>29563</v>
      </c>
      <c r="F24" s="28">
        <f>+[5]Trafic!AN21</f>
        <v>26805</v>
      </c>
      <c r="G24" s="28">
        <f>+[5]Trafic!AO21</f>
        <v>24737</v>
      </c>
      <c r="H24" s="28">
        <f>+[5]Trafic!AP21</f>
        <v>24516</v>
      </c>
    </row>
    <row r="25" spans="1:8" s="24" customFormat="1" ht="30.75" customHeight="1">
      <c r="A25" s="27" t="s">
        <v>16</v>
      </c>
      <c r="B25" s="27"/>
      <c r="C25" s="28">
        <f>+AVERAGE([5]Trafic!$AF$23:$AK$23)</f>
        <v>70784.565666666662</v>
      </c>
      <c r="D25" s="28">
        <f>+[5]Trafic!AL23</f>
        <v>77403.721000000005</v>
      </c>
      <c r="E25" s="28">
        <f>+[5]Trafic!AM23</f>
        <v>83669</v>
      </c>
      <c r="F25" s="28">
        <f>+[5]Trafic!AN23</f>
        <v>85313.18</v>
      </c>
      <c r="G25" s="28">
        <f>+[5]Trafic!AO23</f>
        <v>88005.735000000001</v>
      </c>
      <c r="H25" s="28">
        <f>+[5]Trafic!AP23</f>
        <v>92512</v>
      </c>
    </row>
    <row r="26" spans="1:8" s="24" customFormat="1" ht="30.75" customHeight="1">
      <c r="A26" s="27" t="s">
        <v>17</v>
      </c>
      <c r="B26" s="27"/>
      <c r="C26" s="28">
        <f>+AVERAGE([5]Trafic!$AF$25:$AK$25)</f>
        <v>55.670785333333335</v>
      </c>
      <c r="D26" s="28">
        <f>+[5]Trafic!AL25</f>
        <v>68.436000000000007</v>
      </c>
      <c r="E26" s="28">
        <f>+[5]Trafic!AM25</f>
        <v>82.079890000000006</v>
      </c>
      <c r="F26" s="28">
        <f>+[5]Trafic!AN25</f>
        <v>88.230699999999999</v>
      </c>
      <c r="G26" s="28">
        <f>+[5]Trafic!AO25</f>
        <v>96.120999999999995</v>
      </c>
      <c r="H26" s="28">
        <f>+[5]Trafic!AP25</f>
        <v>61.405000000000001</v>
      </c>
    </row>
    <row r="27" spans="1:8" s="24" customFormat="1" ht="30.75" customHeight="1">
      <c r="A27" s="26" t="s">
        <v>18</v>
      </c>
      <c r="B27" s="27"/>
      <c r="C27" s="30">
        <f>+AVERAGE([6]Feuil1!$AF$22:$AK$22)</f>
        <v>68817</v>
      </c>
      <c r="D27" s="30">
        <f>+[6]Feuil1!AL22</f>
        <v>80680</v>
      </c>
      <c r="E27" s="30">
        <f>+[6]Feuil1!AM22</f>
        <v>89375</v>
      </c>
      <c r="F27" s="30">
        <f>+[6]Feuil1!AN22</f>
        <v>96133</v>
      </c>
      <c r="G27" s="30">
        <f>+[6]Feuil1!AO22</f>
        <v>102737</v>
      </c>
      <c r="H27" s="30">
        <f>+[6]Feuil1!AP22</f>
        <v>84585</v>
      </c>
    </row>
    <row r="28" spans="1:8" s="24" customFormat="1" ht="30.75" customHeight="1">
      <c r="A28" s="26" t="s">
        <v>30</v>
      </c>
      <c r="B28" s="27"/>
      <c r="C28" s="29">
        <f>+AVERAGE([6]Feuil1!$AF$24)/AVERAGE([6]Feuil1!$AF$23:$AK$23)*100</f>
        <v>4.6043727790523477</v>
      </c>
      <c r="D28" s="29">
        <f>+[6]Feuil1!AL24/[6]Feuil1!AL23*100</f>
        <v>4.1113039167079819</v>
      </c>
      <c r="E28" s="29">
        <f>+[6]Feuil1!AM24/[6]Feuil1!AM23*100</f>
        <v>3.6632167832167837</v>
      </c>
      <c r="F28" s="29">
        <f>+[6]Feuil1!AN24/[6]Feuil1!AN23*100</f>
        <v>3.62518594031186</v>
      </c>
      <c r="G28" s="29">
        <f>+[6]Feuil1!AO24/[6]Feuil1!AO23*100</f>
        <v>3.2938473967509272</v>
      </c>
      <c r="H28" s="29">
        <f>+[6]Feuil1!AP24/[6]Feuil1!AP23*100</f>
        <v>3.2251581249630545</v>
      </c>
    </row>
    <row r="29" spans="1:8" s="24" customFormat="1" ht="30.75" customHeight="1">
      <c r="A29" s="26" t="s">
        <v>19</v>
      </c>
      <c r="B29" s="27"/>
      <c r="C29" s="30">
        <f>+AVERAGE([6]Feuil1!$AF$26:$AK$26)</f>
        <v>107403.5</v>
      </c>
      <c r="D29" s="30">
        <f>+[6]Feuil1!AL26</f>
        <v>122947</v>
      </c>
      <c r="E29" s="30">
        <f>+[6]Feuil1!AM26</f>
        <v>133737</v>
      </c>
      <c r="F29" s="30">
        <f>+[6]Feuil1!AN26</f>
        <v>140710</v>
      </c>
      <c r="G29" s="30">
        <f>+[6]Feuil1!AO26</f>
        <v>152964</v>
      </c>
      <c r="H29" s="30">
        <f>+[6]Feuil1!AP26</f>
        <v>123348</v>
      </c>
    </row>
    <row r="30" spans="1:8" s="24" customFormat="1" ht="30.75" customHeight="1">
      <c r="A30" s="32" t="s">
        <v>20</v>
      </c>
      <c r="B30" s="27"/>
      <c r="C30" s="28">
        <f>+AVERAGE([6]Feuil1!$AF$28:$AK$28)</f>
        <v>3877.3333333333335</v>
      </c>
      <c r="D30" s="28">
        <f>+[6]Feuil1!AL28</f>
        <v>3785</v>
      </c>
      <c r="E30" s="28">
        <f>+[6]Feuil1!AM28</f>
        <v>3726</v>
      </c>
      <c r="F30" s="28">
        <f>+[6]Feuil1!AN28</f>
        <v>3736</v>
      </c>
      <c r="G30" s="28">
        <f>+[6]Feuil1!AO28</f>
        <v>3622</v>
      </c>
      <c r="H30" s="28">
        <f>+[6]Feuil1!AP28</f>
        <v>3005</v>
      </c>
    </row>
    <row r="31" spans="1:8" s="24" customFormat="1" ht="30.75" customHeight="1">
      <c r="A31" s="32" t="s">
        <v>21</v>
      </c>
      <c r="B31" s="27"/>
      <c r="C31" s="28">
        <f>+AVERAGE([6]Feuil1!$AF29:$AK29)</f>
        <v>11252.044817476492</v>
      </c>
      <c r="D31" s="28">
        <f>+[6]Feuil1!AL29</f>
        <v>9791</v>
      </c>
      <c r="E31" s="28">
        <f>+[6]Feuil1!AM29</f>
        <v>10492</v>
      </c>
      <c r="F31" s="28">
        <f>+[6]Feuil1!AN29</f>
        <v>8725</v>
      </c>
      <c r="G31" s="28">
        <f>+[6]Feuil1!AO29</f>
        <v>10003</v>
      </c>
      <c r="H31" s="28">
        <f>+[6]Feuil1!AP29</f>
        <v>8221</v>
      </c>
    </row>
    <row r="32" spans="1:8" s="24" customFormat="1" ht="30.75" customHeight="1">
      <c r="A32" s="32" t="s">
        <v>22</v>
      </c>
      <c r="B32" s="27"/>
      <c r="C32" s="28">
        <f>+AVERAGE([6]Feuil1!$AF30:$AK30)</f>
        <v>92089.5</v>
      </c>
      <c r="D32" s="28">
        <f>+[6]Feuil1!AL30</f>
        <v>109371</v>
      </c>
      <c r="E32" s="28">
        <f>+[6]Feuil1!AM30</f>
        <v>119519</v>
      </c>
      <c r="F32" s="28">
        <f>+[6]Feuil1!AN30</f>
        <v>128249</v>
      </c>
      <c r="G32" s="28">
        <f>+[6]Feuil1!AO30</f>
        <v>139339</v>
      </c>
      <c r="H32" s="28">
        <f>+[6]Feuil1!AP30</f>
        <v>112121</v>
      </c>
    </row>
  </sheetData>
  <pageMargins left="0.31496062992125984" right="0.19685039370078741" top="0.43307086614173229" bottom="0.39370078740157483" header="0.27559055118110237" footer="0.15748031496062992"/>
  <pageSetup paperSize="9" scale="41" firstPageNumber="2" orientation="portrait" useFirstPageNumber="1" r:id="rId1"/>
  <headerFooter alignWithMargins="0">
    <oddFooter>&amp;C&amp;"Times New Roman,Normal"&amp;26&amp;P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Transports</vt:lpstr>
      <vt:lpstr>Transports!Zone_d_impression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2022-02-17T11:08:20Z</dcterms:modified>
</cp:coreProperties>
</file>