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57FDB8FC-9C3E-4B5D-BDC0-803B022E03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venements de mer" sheetId="7" r:id="rId1"/>
    <sheet name="Feuil1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9" l="1"/>
  <c r="C25" i="9"/>
  <c r="G24" i="9"/>
  <c r="F24" i="9"/>
  <c r="C24" i="9"/>
  <c r="B24" i="9"/>
  <c r="P21" i="9"/>
  <c r="N24" i="9" s="1"/>
  <c r="O21" i="9"/>
  <c r="N21" i="9"/>
  <c r="P20" i="9"/>
  <c r="O20" i="9"/>
  <c r="N20" i="9"/>
  <c r="P19" i="9"/>
  <c r="O19" i="9"/>
  <c r="N19" i="9"/>
  <c r="P18" i="9"/>
  <c r="O18" i="9"/>
  <c r="N18" i="9"/>
  <c r="P17" i="9"/>
  <c r="O17" i="9"/>
  <c r="N17" i="9"/>
  <c r="P16" i="9"/>
  <c r="O16" i="9"/>
  <c r="N16" i="9"/>
  <c r="P15" i="9"/>
  <c r="O15" i="9"/>
  <c r="N15" i="9"/>
  <c r="P14" i="9"/>
  <c r="O14" i="9"/>
  <c r="N14" i="9"/>
  <c r="P13" i="9"/>
  <c r="O13" i="9"/>
  <c r="N13" i="9"/>
  <c r="P12" i="9"/>
  <c r="O12" i="9"/>
  <c r="N12" i="9"/>
  <c r="P11" i="9"/>
  <c r="O11" i="9"/>
  <c r="N11" i="9"/>
  <c r="P10" i="9"/>
  <c r="O10" i="9"/>
  <c r="N10" i="9"/>
  <c r="P9" i="9"/>
  <c r="O9" i="9"/>
  <c r="N9" i="9"/>
  <c r="P8" i="9"/>
  <c r="O8" i="9"/>
  <c r="N8" i="9"/>
  <c r="P7" i="9"/>
  <c r="O7" i="9"/>
  <c r="N7" i="9"/>
  <c r="P6" i="9"/>
  <c r="O6" i="9"/>
  <c r="N6" i="9"/>
  <c r="P5" i="9"/>
  <c r="O5" i="9"/>
  <c r="N5" i="9"/>
  <c r="P4" i="9"/>
  <c r="O4" i="9"/>
  <c r="N4" i="9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F20" i="7"/>
  <c r="F5" i="7"/>
  <c r="E5" i="7"/>
  <c r="E20" i="7" s="1"/>
  <c r="G28" i="7" s="1"/>
  <c r="D5" i="7"/>
  <c r="D20" i="7" s="1"/>
  <c r="G27" i="7" s="1"/>
  <c r="C5" i="7"/>
  <c r="C20" i="7" s="1"/>
  <c r="G26" i="7" s="1"/>
  <c r="B5" i="7"/>
  <c r="B20" i="7" s="1"/>
  <c r="G25" i="7" s="1"/>
  <c r="F3" i="7"/>
  <c r="E3" i="7"/>
  <c r="D3" i="7"/>
  <c r="C3" i="7"/>
  <c r="B3" i="7"/>
</calcChain>
</file>

<file path=xl/sharedStrings.xml><?xml version="1.0" encoding="utf-8"?>
<sst xmlns="http://schemas.openxmlformats.org/spreadsheetml/2006/main" count="111" uniqueCount="76">
  <si>
    <t>Total</t>
  </si>
  <si>
    <t>Tan-Tan</t>
  </si>
  <si>
    <t>Tanger</t>
  </si>
  <si>
    <t>Dakhla</t>
  </si>
  <si>
    <t>Autres</t>
  </si>
  <si>
    <t>Nador</t>
  </si>
  <si>
    <t>Jebha</t>
  </si>
  <si>
    <t>Larache</t>
  </si>
  <si>
    <t>M'diq</t>
  </si>
  <si>
    <t>Mehdia</t>
  </si>
  <si>
    <t>Casablanca</t>
  </si>
  <si>
    <t>El jadida</t>
  </si>
  <si>
    <t>Mohammedia</t>
  </si>
  <si>
    <t>Essaouira</t>
  </si>
  <si>
    <t>Safi</t>
  </si>
  <si>
    <t>Agadir</t>
  </si>
  <si>
    <t>Boujdour</t>
  </si>
  <si>
    <t>Laâyoune</t>
  </si>
  <si>
    <t>Laayoune</t>
  </si>
  <si>
    <t>Nombre</t>
  </si>
  <si>
    <t>Méditerranée</t>
  </si>
  <si>
    <t>Al Hoceima</t>
  </si>
  <si>
    <t>Atlantique</t>
  </si>
  <si>
    <t>El Jadida</t>
  </si>
  <si>
    <t>Sidi Ifni</t>
  </si>
  <si>
    <t>IP</t>
  </si>
  <si>
    <t>Port</t>
  </si>
  <si>
    <t>Pertes humaines</t>
  </si>
  <si>
    <t>Marins sauvés et assistés</t>
  </si>
  <si>
    <t>Unités assistées</t>
  </si>
  <si>
    <t>Unités perdues</t>
  </si>
  <si>
    <t>Consultations</t>
  </si>
  <si>
    <r>
      <t xml:space="preserve">Accidents de travail </t>
    </r>
    <r>
      <rPr>
        <b/>
        <sz val="9"/>
        <color rgb="FFFFFFFF"/>
        <rFont val="Arial"/>
        <family val="2"/>
      </rPr>
      <t>(Traités par les ASGM)</t>
    </r>
  </si>
  <si>
    <t>Maladies sous surveillance</t>
  </si>
  <si>
    <t>Prélèvements sanguins</t>
  </si>
  <si>
    <t>Nombre de dossiers ouverts</t>
  </si>
  <si>
    <t>Médecine de Soins</t>
  </si>
  <si>
    <t>Médecine d'aptitude</t>
  </si>
  <si>
    <t>Soins Paramédicaux</t>
  </si>
  <si>
    <t>Plaies</t>
  </si>
  <si>
    <t>Fracture</t>
  </si>
  <si>
    <t>Noyade</t>
  </si>
  <si>
    <t>Conjonctivite</t>
  </si>
  <si>
    <t xml:space="preserve">M.S.T </t>
  </si>
  <si>
    <t>R.A.A</t>
  </si>
  <si>
    <t>CQPM de Tanger</t>
  </si>
  <si>
    <t>CQPM de Casablanca</t>
  </si>
  <si>
    <t>CQPM d’Essaouira</t>
  </si>
  <si>
    <t>CQPM d’Agadir</t>
  </si>
  <si>
    <t>Kénitra-Mehdia</t>
  </si>
  <si>
    <t>I.T.P.M d’Al-Hoceima</t>
  </si>
  <si>
    <t>ITPM larache</t>
  </si>
  <si>
    <t>ITPM de Safi*</t>
  </si>
  <si>
    <t>ITPM de Tan Tan</t>
  </si>
  <si>
    <t>ITPM de Laayoune</t>
  </si>
  <si>
    <t>CQPM de Nador</t>
  </si>
  <si>
    <t>CQPM de Sidi-Ifni</t>
  </si>
  <si>
    <t>CQPM de boujdour</t>
  </si>
  <si>
    <t>CQPM de Dakhla</t>
  </si>
  <si>
    <t>Nombre d'accidents</t>
  </si>
  <si>
    <t>Marins sauvés ou assistés</t>
  </si>
  <si>
    <t>Niveau spécialisation</t>
  </si>
  <si>
    <t>Niveau qualification</t>
  </si>
  <si>
    <t>Niveau technicien</t>
  </si>
  <si>
    <t>Niveau Supérieur</t>
  </si>
  <si>
    <t>Formation par apprentissage</t>
  </si>
  <si>
    <t>Formation résidentielle</t>
  </si>
  <si>
    <t>P</t>
  </si>
  <si>
    <t>M</t>
  </si>
  <si>
    <t>ISPM agadir</t>
  </si>
  <si>
    <t>Kenitra</t>
  </si>
  <si>
    <t>Non opérationnelle depuis le 27/04/2020 nombre des certificats médicaux délivrés par divers centres de santé environ : 1850</t>
  </si>
  <si>
    <t>El Jadida-J.</t>
  </si>
  <si>
    <t>VII-3 Bilan d'activité 2022 des Antennes de Santé des Gens de Mer (ASGM)</t>
  </si>
  <si>
    <t>VII-1 Événements de mer par circonscription maritime de l'année 2022</t>
  </si>
  <si>
    <t>VII-2 EVOLUTION DES EVENEMENTS DE MER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</si>
</sst>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2" x14ac:knownFonts="1">
    <font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0"/>
      <color rgb="FFFFFFFF"/>
      <name val="Arial"/>
      <family val="2"/>
    </font>
    <font>
      <b/>
      <sz val="10"/>
      <color rgb="FF0070C0"/>
      <name val="Arial"/>
      <family val="2"/>
    </font>
    <font>
      <sz val="10"/>
      <color rgb="FF000000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sz val="11"/>
      <color rgb="FFFFFFFF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/>
      <top/>
      <bottom style="medium">
        <color rgb="FFBFBFBF"/>
      </bottom>
      <diagonal/>
    </border>
    <border>
      <left/>
      <right/>
      <top style="medium">
        <color rgb="FFBFBFBF"/>
      </top>
      <bottom/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BFBFBF"/>
      </left>
      <right/>
      <top style="medium">
        <color rgb="FFBFBFBF"/>
      </top>
      <bottom/>
      <diagonal/>
    </border>
  </borders>
  <cellStyleXfs count="5">
    <xf numFmtId="0" fontId="0" fillId="0" borderId="0"/>
    <xf numFmtId="164" fontId="10" fillId="0" borderId="0" applyFont="0" applyFill="0" applyBorder="0" applyAlignment="0" applyProtection="0"/>
    <xf numFmtId="0" fontId="11" fillId="0" borderId="0"/>
    <xf numFmtId="0" fontId="12" fillId="0" borderId="0"/>
    <xf numFmtId="164" fontId="10" fillId="0" borderId="0" applyFont="0" applyFill="0" applyBorder="0" applyAlignment="0" applyProtection="0"/>
  </cellStyleXfs>
  <cellXfs count="82">
    <xf numFmtId="0" fontId="0" fillId="0" borderId="0" xfId="0"/>
    <xf numFmtId="0" fontId="5" fillId="4" borderId="4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/>
    <xf numFmtId="0" fontId="5" fillId="0" borderId="4" xfId="0" applyFont="1" applyBorder="1"/>
    <xf numFmtId="0" fontId="3" fillId="4" borderId="4" xfId="0" applyFont="1" applyFill="1" applyBorder="1"/>
    <xf numFmtId="3" fontId="0" fillId="0" borderId="0" xfId="0" applyNumberFormat="1"/>
    <xf numFmtId="165" fontId="0" fillId="0" borderId="0" xfId="0" applyNumberFormat="1"/>
    <xf numFmtId="0" fontId="0" fillId="5" borderId="0" xfId="0" applyFill="1"/>
    <xf numFmtId="165" fontId="5" fillId="0" borderId="4" xfId="1" applyNumberFormat="1" applyFont="1" applyBorder="1" applyAlignment="1"/>
    <xf numFmtId="165" fontId="5" fillId="4" borderId="5" xfId="1" applyNumberFormat="1" applyFont="1" applyFill="1" applyBorder="1" applyAlignment="1">
      <alignment horizontal="center"/>
    </xf>
    <xf numFmtId="165" fontId="3" fillId="4" borderId="5" xfId="1" applyNumberFormat="1" applyFont="1" applyFill="1" applyBorder="1" applyAlignment="1">
      <alignment horizontal="center"/>
    </xf>
    <xf numFmtId="3" fontId="15" fillId="0" borderId="0" xfId="0" applyNumberFormat="1" applyFont="1"/>
    <xf numFmtId="0" fontId="16" fillId="3" borderId="12" xfId="0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horizontal="center" vertical="top" wrapText="1"/>
    </xf>
    <xf numFmtId="0" fontId="18" fillId="3" borderId="12" xfId="0" applyFont="1" applyFill="1" applyBorder="1" applyAlignment="1">
      <alignment horizontal="center" wrapText="1"/>
    </xf>
    <xf numFmtId="0" fontId="0" fillId="3" borderId="13" xfId="0" applyFill="1" applyBorder="1" applyAlignment="1">
      <alignment wrapText="1"/>
    </xf>
    <xf numFmtId="0" fontId="16" fillId="3" borderId="19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/>
    </xf>
    <xf numFmtId="0" fontId="18" fillId="3" borderId="12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 vertical="top" wrapText="1"/>
    </xf>
    <xf numFmtId="0" fontId="18" fillId="7" borderId="12" xfId="0" applyFont="1" applyFill="1" applyBorder="1" applyAlignment="1">
      <alignment horizontal="center" vertical="top" wrapText="1"/>
    </xf>
    <xf numFmtId="0" fontId="16" fillId="8" borderId="12" xfId="0" applyFont="1" applyFill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wrapText="1"/>
    </xf>
    <xf numFmtId="0" fontId="17" fillId="3" borderId="1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19" fillId="0" borderId="5" xfId="0" applyFont="1" applyBorder="1" applyAlignment="1">
      <alignment horizontal="right"/>
    </xf>
    <xf numFmtId="0" fontId="19" fillId="4" borderId="5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165" fontId="4" fillId="0" borderId="5" xfId="1" applyNumberFormat="1" applyFont="1" applyBorder="1" applyAlignment="1">
      <alignment horizontal="center" wrapText="1"/>
    </xf>
    <xf numFmtId="165" fontId="4" fillId="4" borderId="5" xfId="1" applyNumberFormat="1" applyFont="1" applyFill="1" applyBorder="1" applyAlignment="1">
      <alignment horizontal="center" wrapText="1"/>
    </xf>
    <xf numFmtId="165" fontId="6" fillId="4" borderId="5" xfId="1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1" fillId="0" borderId="7" xfId="0" applyFont="1" applyBorder="1"/>
    <xf numFmtId="165" fontId="4" fillId="4" borderId="5" xfId="1" applyNumberFormat="1" applyFont="1" applyFill="1" applyBorder="1" applyAlignment="1">
      <alignment horizontal="right"/>
    </xf>
    <xf numFmtId="165" fontId="4" fillId="0" borderId="5" xfId="1" applyNumberFormat="1" applyFont="1" applyBorder="1" applyAlignment="1">
      <alignment horizontal="right"/>
    </xf>
    <xf numFmtId="0" fontId="13" fillId="2" borderId="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165" fontId="20" fillId="0" borderId="5" xfId="1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4" fillId="6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21" fillId="3" borderId="8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165" fontId="4" fillId="4" borderId="2" xfId="1" applyNumberFormat="1" applyFont="1" applyFill="1" applyBorder="1" applyAlignment="1">
      <alignment horizontal="center" wrapText="1"/>
    </xf>
    <xf numFmtId="165" fontId="4" fillId="4" borderId="9" xfId="1" applyNumberFormat="1" applyFont="1" applyFill="1" applyBorder="1" applyAlignment="1">
      <alignment horizontal="center" wrapText="1"/>
    </xf>
    <xf numFmtId="165" fontId="4" fillId="4" borderId="3" xfId="1" applyNumberFormat="1" applyFont="1" applyFill="1" applyBorder="1" applyAlignment="1">
      <alignment horizontal="center" wrapText="1"/>
    </xf>
    <xf numFmtId="0" fontId="16" fillId="3" borderId="20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vertical="top" wrapText="1"/>
    </xf>
    <xf numFmtId="0" fontId="16" fillId="3" borderId="21" xfId="0" applyFont="1" applyFill="1" applyBorder="1" applyAlignment="1">
      <alignment horizontal="center" vertical="top" wrapText="1"/>
    </xf>
    <xf numFmtId="0" fontId="16" fillId="3" borderId="17" xfId="0" applyFont="1" applyFill="1" applyBorder="1" applyAlignment="1">
      <alignment horizontal="center" wrapText="1"/>
    </xf>
    <xf numFmtId="0" fontId="16" fillId="3" borderId="18" xfId="0" applyFont="1" applyFill="1" applyBorder="1" applyAlignment="1">
      <alignment horizontal="center" wrapText="1"/>
    </xf>
    <xf numFmtId="0" fontId="16" fillId="9" borderId="20" xfId="0" applyFont="1" applyFill="1" applyBorder="1" applyAlignment="1">
      <alignment horizontal="center" vertical="top" wrapText="1"/>
    </xf>
    <xf numFmtId="0" fontId="16" fillId="9" borderId="16" xfId="0" applyFont="1" applyFill="1" applyBorder="1" applyAlignment="1">
      <alignment horizontal="center" vertical="top" wrapText="1"/>
    </xf>
    <xf numFmtId="0" fontId="16" fillId="5" borderId="21" xfId="0" applyFont="1" applyFill="1" applyBorder="1" applyAlignment="1">
      <alignment horizontal="center" vertical="top" wrapText="1"/>
    </xf>
    <xf numFmtId="0" fontId="16" fillId="5" borderId="16" xfId="0" applyFont="1" applyFill="1" applyBorder="1" applyAlignment="1">
      <alignment horizontal="center" vertical="top" wrapText="1"/>
    </xf>
    <xf numFmtId="0" fontId="16" fillId="9" borderId="21" xfId="0" applyFont="1" applyFill="1" applyBorder="1" applyAlignment="1">
      <alignment horizontal="center" vertical="top" wrapText="1"/>
    </xf>
    <xf numFmtId="0" fontId="16" fillId="5" borderId="15" xfId="0" applyFont="1" applyFill="1" applyBorder="1" applyAlignment="1">
      <alignment horizontal="center" vertical="top" wrapText="1"/>
    </xf>
    <xf numFmtId="0" fontId="16" fillId="5" borderId="14" xfId="0" applyFont="1" applyFill="1" applyBorder="1" applyAlignment="1">
      <alignment horizontal="center" vertical="top" wrapText="1"/>
    </xf>
  </cellXfs>
  <cellStyles count="5">
    <cellStyle name="Milliers" xfId="1" builtinId="3"/>
    <cellStyle name="Milliers 2" xfId="4" xr:uid="{00000000-0005-0000-0000-000001000000}"/>
    <cellStyle name="Normal" xfId="0" builtinId="0"/>
    <cellStyle name="Normal 2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colors>
    <mruColors>
      <color rgb="FFA1B8E1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54"/>
  <sheetViews>
    <sheetView tabSelected="1" workbookViewId="0">
      <pane xSplit="1" topLeftCell="B1" activePane="topRight" state="frozen"/>
      <selection activeCell="A23" sqref="A23"/>
      <selection pane="topRight" sqref="A1:F1"/>
    </sheetView>
  </sheetViews>
  <sheetFormatPr baseColWidth="10" defaultRowHeight="14.5" x14ac:dyDescent="0.35"/>
  <cols>
    <col min="1" max="1" width="24.54296875" customWidth="1"/>
    <col min="2" max="2" width="13" customWidth="1"/>
    <col min="3" max="3" width="15.1796875" customWidth="1"/>
    <col min="4" max="4" width="14.7265625" customWidth="1"/>
    <col min="5" max="5" width="14.26953125" customWidth="1"/>
    <col min="6" max="6" width="13.453125" customWidth="1"/>
    <col min="7" max="7" width="13.1796875" customWidth="1"/>
  </cols>
  <sheetData>
    <row r="1" spans="1:22" ht="18.75" customHeight="1" thickBot="1" x14ac:dyDescent="0.45">
      <c r="A1" s="48" t="s">
        <v>74</v>
      </c>
      <c r="B1" s="48"/>
      <c r="C1" s="48"/>
      <c r="D1" s="48"/>
      <c r="E1" s="48"/>
      <c r="F1" s="48"/>
      <c r="G1" s="32"/>
      <c r="H1" s="32"/>
    </row>
    <row r="2" spans="1:22" ht="27" thickBot="1" x14ac:dyDescent="0.4">
      <c r="A2" s="2" t="s">
        <v>26</v>
      </c>
      <c r="B2" s="40" t="s">
        <v>19</v>
      </c>
      <c r="C2" s="3" t="s">
        <v>27</v>
      </c>
      <c r="D2" s="3" t="s">
        <v>28</v>
      </c>
      <c r="E2" s="40" t="s">
        <v>29</v>
      </c>
      <c r="F2" s="40" t="s">
        <v>30</v>
      </c>
    </row>
    <row r="3" spans="1:22" ht="16.5" customHeight="1" thickBot="1" x14ac:dyDescent="0.4">
      <c r="A3" s="1" t="s">
        <v>20</v>
      </c>
      <c r="B3" s="11">
        <f>SUM(B4:B4)</f>
        <v>3</v>
      </c>
      <c r="C3" s="11">
        <f>SUM(C4:C4)</f>
        <v>0</v>
      </c>
      <c r="D3" s="11">
        <f>SUM(D4:D4)</f>
        <v>27</v>
      </c>
      <c r="E3" s="11">
        <f>SUM(E4:E4)</f>
        <v>3</v>
      </c>
      <c r="F3" s="11">
        <f>SUM(F4:F4)</f>
        <v>0</v>
      </c>
      <c r="N3" s="8"/>
      <c r="O3" s="8"/>
      <c r="P3" s="8"/>
      <c r="Q3" s="8"/>
      <c r="R3" s="8"/>
      <c r="S3" s="8"/>
      <c r="T3" s="8"/>
      <c r="U3" s="8"/>
      <c r="V3" s="8"/>
    </row>
    <row r="4" spans="1:22" ht="15" thickBot="1" x14ac:dyDescent="0.4">
      <c r="A4" s="4" t="s">
        <v>5</v>
      </c>
      <c r="B4" s="30">
        <v>3</v>
      </c>
      <c r="C4" s="30">
        <v>0</v>
      </c>
      <c r="D4" s="30">
        <v>27</v>
      </c>
      <c r="E4" s="30">
        <v>3</v>
      </c>
      <c r="F4" s="30">
        <v>0</v>
      </c>
      <c r="N4" s="8"/>
      <c r="O4" s="8"/>
      <c r="P4" s="8"/>
      <c r="Q4" s="8"/>
      <c r="R4" s="8"/>
      <c r="S4" s="8"/>
      <c r="T4" s="8"/>
      <c r="U4" s="8"/>
      <c r="V4" s="8"/>
    </row>
    <row r="5" spans="1:22" ht="15" thickBot="1" x14ac:dyDescent="0.4">
      <c r="A5" s="5" t="s">
        <v>22</v>
      </c>
      <c r="B5" s="10">
        <f>SUM(B6:B19)</f>
        <v>117</v>
      </c>
      <c r="C5" s="10">
        <f>SUM(C6:C19)</f>
        <v>41</v>
      </c>
      <c r="D5" s="10">
        <f>SUM(D6:D19)</f>
        <v>624</v>
      </c>
      <c r="E5" s="10">
        <f>SUM(E6:E19)</f>
        <v>99</v>
      </c>
      <c r="F5" s="10">
        <f>SUM(F6:F19)</f>
        <v>18</v>
      </c>
      <c r="J5" s="7"/>
      <c r="N5" s="8"/>
      <c r="O5" s="8"/>
      <c r="P5" s="8"/>
      <c r="Q5" s="8"/>
      <c r="R5" s="8"/>
      <c r="S5" s="8"/>
      <c r="T5" s="8"/>
      <c r="U5" s="8"/>
      <c r="V5" s="8"/>
    </row>
    <row r="6" spans="1:22" ht="15" thickBot="1" x14ac:dyDescent="0.4">
      <c r="A6" s="4" t="s">
        <v>2</v>
      </c>
      <c r="B6" s="31">
        <v>21</v>
      </c>
      <c r="C6" s="31">
        <v>0</v>
      </c>
      <c r="D6" s="31">
        <v>98</v>
      </c>
      <c r="E6" s="31">
        <v>20</v>
      </c>
      <c r="F6" s="31">
        <v>1</v>
      </c>
      <c r="N6" s="8"/>
      <c r="O6" s="8"/>
      <c r="P6" s="8"/>
      <c r="Q6" s="8"/>
      <c r="R6" s="8"/>
      <c r="S6" s="8"/>
      <c r="T6" s="8"/>
      <c r="U6" s="8"/>
      <c r="V6" s="8"/>
    </row>
    <row r="7" spans="1:22" ht="15" thickBot="1" x14ac:dyDescent="0.4">
      <c r="A7" s="4" t="s">
        <v>7</v>
      </c>
      <c r="B7" s="30">
        <v>5</v>
      </c>
      <c r="C7" s="30">
        <v>0</v>
      </c>
      <c r="D7" s="30">
        <v>76</v>
      </c>
      <c r="E7" s="30">
        <v>4</v>
      </c>
      <c r="F7" s="30">
        <v>1</v>
      </c>
      <c r="N7" s="8"/>
      <c r="O7" s="8"/>
      <c r="P7" s="8"/>
      <c r="Q7" s="8"/>
      <c r="R7" s="8"/>
      <c r="S7" s="8"/>
      <c r="T7" s="8"/>
      <c r="U7" s="8"/>
      <c r="V7" s="8"/>
    </row>
    <row r="8" spans="1:22" ht="15" thickBot="1" x14ac:dyDescent="0.4">
      <c r="A8" s="4" t="s">
        <v>49</v>
      </c>
      <c r="B8" s="31">
        <v>7</v>
      </c>
      <c r="C8" s="31">
        <v>6</v>
      </c>
      <c r="D8" s="31">
        <v>42</v>
      </c>
      <c r="E8" s="31">
        <v>5</v>
      </c>
      <c r="F8" s="31">
        <v>2</v>
      </c>
      <c r="N8" s="8"/>
      <c r="O8" s="8"/>
      <c r="P8" s="8"/>
      <c r="Q8" s="8"/>
      <c r="R8" s="8"/>
      <c r="S8" s="8"/>
      <c r="T8" s="8"/>
      <c r="U8" s="8"/>
      <c r="V8" s="8"/>
    </row>
    <row r="9" spans="1:22" ht="15" thickBot="1" x14ac:dyDescent="0.4">
      <c r="A9" s="4" t="s">
        <v>12</v>
      </c>
      <c r="B9" s="30">
        <v>1</v>
      </c>
      <c r="C9" s="30">
        <v>0</v>
      </c>
      <c r="D9" s="30">
        <v>2</v>
      </c>
      <c r="E9" s="30">
        <v>1</v>
      </c>
      <c r="F9" s="30">
        <v>0</v>
      </c>
      <c r="N9" s="8"/>
      <c r="O9" s="8"/>
      <c r="P9" s="8"/>
      <c r="Q9" s="8"/>
      <c r="R9" s="8"/>
      <c r="S9" s="8"/>
      <c r="T9" s="8"/>
      <c r="U9" s="8"/>
      <c r="V9" s="8"/>
    </row>
    <row r="10" spans="1:22" ht="15" thickBot="1" x14ac:dyDescent="0.4">
      <c r="A10" s="4" t="s">
        <v>10</v>
      </c>
      <c r="B10" s="31">
        <v>3</v>
      </c>
      <c r="C10" s="31">
        <v>0</v>
      </c>
      <c r="D10" s="31">
        <v>41</v>
      </c>
      <c r="E10" s="31">
        <v>2</v>
      </c>
      <c r="F10" s="31">
        <v>1</v>
      </c>
      <c r="N10" s="8"/>
      <c r="O10" s="8"/>
      <c r="P10" s="8"/>
      <c r="Q10" s="8"/>
      <c r="R10" s="8"/>
      <c r="S10" s="8"/>
      <c r="T10" s="8"/>
      <c r="U10" s="8"/>
      <c r="V10" s="8"/>
    </row>
    <row r="11" spans="1:22" ht="15" thickBot="1" x14ac:dyDescent="0.4">
      <c r="A11" s="4" t="s">
        <v>23</v>
      </c>
      <c r="B11" s="30">
        <v>1</v>
      </c>
      <c r="C11" s="30">
        <v>7</v>
      </c>
      <c r="D11" s="30">
        <v>0</v>
      </c>
      <c r="E11" s="30">
        <v>0</v>
      </c>
      <c r="F11" s="30">
        <v>1</v>
      </c>
      <c r="N11" s="8"/>
      <c r="O11" s="8"/>
      <c r="P11" s="8"/>
      <c r="Q11" s="8"/>
      <c r="R11" s="8"/>
      <c r="S11" s="8"/>
      <c r="T11" s="8"/>
      <c r="U11" s="8"/>
      <c r="V11" s="8"/>
    </row>
    <row r="12" spans="1:22" ht="15" thickBot="1" x14ac:dyDescent="0.4">
      <c r="A12" s="4" t="s">
        <v>14</v>
      </c>
      <c r="B12" s="31">
        <v>6</v>
      </c>
      <c r="C12" s="31">
        <v>6</v>
      </c>
      <c r="D12" s="31">
        <v>15</v>
      </c>
      <c r="E12" s="31">
        <v>4</v>
      </c>
      <c r="F12" s="31">
        <v>2</v>
      </c>
      <c r="N12" s="8"/>
      <c r="O12" s="8"/>
      <c r="P12" s="8"/>
      <c r="Q12" s="8"/>
      <c r="R12" s="8"/>
      <c r="S12" s="8"/>
      <c r="T12" s="8"/>
      <c r="U12" s="8"/>
      <c r="V12" s="8"/>
    </row>
    <row r="13" spans="1:22" ht="15" thickBot="1" x14ac:dyDescent="0.4">
      <c r="A13" s="4" t="s">
        <v>13</v>
      </c>
      <c r="B13" s="30">
        <v>6</v>
      </c>
      <c r="C13" s="30">
        <v>0</v>
      </c>
      <c r="D13" s="30">
        <v>35</v>
      </c>
      <c r="E13" s="30">
        <v>5</v>
      </c>
      <c r="F13" s="30">
        <v>1</v>
      </c>
      <c r="N13" s="8"/>
      <c r="O13" s="8"/>
      <c r="P13" s="8"/>
      <c r="Q13" s="8"/>
      <c r="R13" s="8"/>
      <c r="S13" s="8"/>
      <c r="T13" s="8"/>
      <c r="U13" s="8"/>
      <c r="V13" s="8"/>
    </row>
    <row r="14" spans="1:22" ht="15" thickBot="1" x14ac:dyDescent="0.4">
      <c r="A14" s="4" t="s">
        <v>15</v>
      </c>
      <c r="B14" s="31">
        <v>5</v>
      </c>
      <c r="C14" s="31">
        <v>10</v>
      </c>
      <c r="D14" s="31">
        <v>26</v>
      </c>
      <c r="E14" s="31">
        <v>2</v>
      </c>
      <c r="F14" s="31">
        <v>3</v>
      </c>
      <c r="N14" s="8"/>
      <c r="O14" s="8"/>
      <c r="P14" s="8"/>
      <c r="Q14" s="8"/>
      <c r="R14" s="8"/>
      <c r="S14" s="8"/>
      <c r="T14" s="8"/>
      <c r="U14" s="8"/>
      <c r="V14" s="8"/>
    </row>
    <row r="15" spans="1:22" ht="15" thickBot="1" x14ac:dyDescent="0.4">
      <c r="A15" s="4" t="s">
        <v>24</v>
      </c>
      <c r="B15" s="30">
        <v>2</v>
      </c>
      <c r="C15" s="30">
        <v>0</v>
      </c>
      <c r="D15" s="30">
        <v>6</v>
      </c>
      <c r="E15" s="30">
        <v>2</v>
      </c>
      <c r="F15" s="30">
        <v>0</v>
      </c>
      <c r="N15" s="8"/>
      <c r="O15" s="8"/>
      <c r="P15" s="8"/>
      <c r="Q15" s="8"/>
      <c r="R15" s="8"/>
      <c r="S15" s="8"/>
      <c r="T15" s="8"/>
      <c r="U15" s="8"/>
      <c r="V15" s="8"/>
    </row>
    <row r="16" spans="1:22" ht="15" thickBot="1" x14ac:dyDescent="0.4">
      <c r="A16" s="4" t="s">
        <v>1</v>
      </c>
      <c r="B16" s="31">
        <v>9</v>
      </c>
      <c r="C16" s="31">
        <v>1</v>
      </c>
      <c r="D16" s="31">
        <v>119</v>
      </c>
      <c r="E16" s="31">
        <v>7</v>
      </c>
      <c r="F16" s="31">
        <v>2</v>
      </c>
      <c r="N16" s="8"/>
      <c r="O16" s="8"/>
      <c r="P16" s="8"/>
      <c r="Q16" s="8"/>
      <c r="R16" s="8"/>
      <c r="S16" s="8"/>
      <c r="T16" s="8"/>
      <c r="U16" s="8"/>
      <c r="V16" s="8"/>
    </row>
    <row r="17" spans="1:29" ht="15" thickBot="1" x14ac:dyDescent="0.4">
      <c r="A17" s="4" t="s">
        <v>18</v>
      </c>
      <c r="B17" s="30">
        <v>7</v>
      </c>
      <c r="C17" s="30">
        <v>3</v>
      </c>
      <c r="D17" s="30">
        <v>45</v>
      </c>
      <c r="E17" s="30">
        <v>6</v>
      </c>
      <c r="F17" s="30">
        <v>1</v>
      </c>
      <c r="N17" s="8"/>
      <c r="O17" s="8"/>
      <c r="P17" s="8"/>
      <c r="Q17" s="8"/>
      <c r="R17" s="8"/>
      <c r="S17" s="8"/>
      <c r="T17" s="8"/>
      <c r="U17" s="8"/>
      <c r="V17" s="8"/>
    </row>
    <row r="18" spans="1:29" ht="15" thickBot="1" x14ac:dyDescent="0.4">
      <c r="A18" s="4" t="s">
        <v>16</v>
      </c>
      <c r="B18" s="31">
        <v>42</v>
      </c>
      <c r="C18" s="31">
        <v>3</v>
      </c>
      <c r="D18" s="31">
        <v>118</v>
      </c>
      <c r="E18" s="31">
        <v>39</v>
      </c>
      <c r="F18" s="31">
        <v>3</v>
      </c>
      <c r="N18" s="8"/>
      <c r="O18" s="8"/>
      <c r="P18" s="8"/>
      <c r="Q18" s="8"/>
      <c r="R18" s="8"/>
      <c r="S18" s="8"/>
      <c r="T18" s="8"/>
      <c r="U18" s="8"/>
      <c r="V18" s="8"/>
    </row>
    <row r="19" spans="1:29" ht="15" thickBot="1" x14ac:dyDescent="0.4">
      <c r="A19" s="4" t="s">
        <v>3</v>
      </c>
      <c r="B19" s="30">
        <v>2</v>
      </c>
      <c r="C19" s="30">
        <v>5</v>
      </c>
      <c r="D19" s="30">
        <v>1</v>
      </c>
      <c r="E19" s="30">
        <v>2</v>
      </c>
      <c r="F19" s="30">
        <v>0</v>
      </c>
      <c r="N19" s="8"/>
      <c r="O19" s="8"/>
      <c r="P19" s="8"/>
      <c r="Q19" s="8"/>
      <c r="R19" s="8"/>
      <c r="S19" s="8"/>
      <c r="T19" s="8"/>
      <c r="U19" s="8"/>
      <c r="V19" s="8"/>
    </row>
    <row r="20" spans="1:29" ht="15" thickBot="1" x14ac:dyDescent="0.4">
      <c r="A20" s="6" t="s">
        <v>0</v>
      </c>
      <c r="B20" s="12">
        <f>+B5+B3</f>
        <v>120</v>
      </c>
      <c r="C20" s="12">
        <f>+C5+C3</f>
        <v>41</v>
      </c>
      <c r="D20" s="12">
        <f>+D5+D3</f>
        <v>651</v>
      </c>
      <c r="E20" s="12">
        <f>+E5+E3</f>
        <v>102</v>
      </c>
      <c r="F20" s="12">
        <f>+F5+F3</f>
        <v>18</v>
      </c>
      <c r="J20" s="7"/>
      <c r="N20" s="8"/>
      <c r="O20" s="8"/>
      <c r="P20" s="8"/>
      <c r="Q20" s="8"/>
      <c r="R20" s="8"/>
      <c r="S20" s="8"/>
      <c r="T20" s="8"/>
      <c r="U20" s="8"/>
      <c r="V20" s="8"/>
    </row>
    <row r="22" spans="1:29" ht="18.5" thickBot="1" x14ac:dyDescent="0.45">
      <c r="A22" s="37" t="s">
        <v>75</v>
      </c>
      <c r="B22" s="37"/>
      <c r="C22" s="37"/>
      <c r="D22" s="37"/>
    </row>
    <row r="23" spans="1:29" ht="15" thickBot="1" x14ac:dyDescent="0.4"/>
    <row r="24" spans="1:29" ht="15" thickBot="1" x14ac:dyDescent="0.4">
      <c r="B24" s="36">
        <v>2017</v>
      </c>
      <c r="C24" s="36">
        <v>2018</v>
      </c>
      <c r="D24" s="36">
        <v>2019</v>
      </c>
      <c r="E24" s="36">
        <v>2020</v>
      </c>
      <c r="F24" s="36">
        <v>2021</v>
      </c>
      <c r="G24" s="36">
        <v>2022</v>
      </c>
    </row>
    <row r="25" spans="1:29" ht="15" thickBot="1" x14ac:dyDescent="0.4">
      <c r="A25" s="4" t="s">
        <v>59</v>
      </c>
      <c r="B25" s="38">
        <v>258</v>
      </c>
      <c r="C25" s="38">
        <v>136</v>
      </c>
      <c r="D25" s="38">
        <v>314</v>
      </c>
      <c r="E25" s="38">
        <v>108</v>
      </c>
      <c r="F25" s="38">
        <v>164</v>
      </c>
      <c r="G25" s="38">
        <f>+B20</f>
        <v>120</v>
      </c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9" ht="15" thickBot="1" x14ac:dyDescent="0.4">
      <c r="A26" s="4" t="s">
        <v>27</v>
      </c>
      <c r="B26" s="39">
        <v>43</v>
      </c>
      <c r="C26" s="39">
        <v>36</v>
      </c>
      <c r="D26" s="39">
        <v>55</v>
      </c>
      <c r="E26" s="39">
        <v>59</v>
      </c>
      <c r="F26" s="39">
        <v>27</v>
      </c>
      <c r="G26" s="39">
        <f>+C20</f>
        <v>41</v>
      </c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9" ht="15" thickBot="1" x14ac:dyDescent="0.4">
      <c r="A27" s="4" t="s">
        <v>60</v>
      </c>
      <c r="B27" s="38">
        <v>1614</v>
      </c>
      <c r="C27" s="38">
        <v>1280</v>
      </c>
      <c r="D27" s="38">
        <v>2353</v>
      </c>
      <c r="E27" s="38">
        <v>548</v>
      </c>
      <c r="F27" s="38">
        <v>741</v>
      </c>
      <c r="G27" s="38">
        <f>+D20</f>
        <v>651</v>
      </c>
      <c r="J27" s="7"/>
      <c r="K27" s="7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9" ht="15" thickBot="1" x14ac:dyDescent="0.4">
      <c r="A28" s="4" t="s">
        <v>29</v>
      </c>
      <c r="B28" s="39">
        <v>239</v>
      </c>
      <c r="C28" s="39">
        <v>119</v>
      </c>
      <c r="D28" s="39">
        <v>347</v>
      </c>
      <c r="E28" s="39">
        <v>58</v>
      </c>
      <c r="F28" s="39">
        <v>135</v>
      </c>
      <c r="G28" s="39">
        <f>+E20</f>
        <v>102</v>
      </c>
      <c r="N28" s="8"/>
      <c r="O28" s="8"/>
      <c r="P28" s="8"/>
      <c r="Q28" s="8"/>
      <c r="R28" s="8"/>
      <c r="S28" s="8"/>
      <c r="T28" s="8"/>
      <c r="U28" s="8"/>
      <c r="V28" s="8"/>
      <c r="W28" s="8"/>
    </row>
    <row r="30" spans="1:29" ht="18.5" thickBot="1" x14ac:dyDescent="0.45">
      <c r="A30" s="44" t="s">
        <v>73</v>
      </c>
      <c r="B30" s="44"/>
      <c r="C30" s="44"/>
      <c r="D30" s="44"/>
      <c r="E30" s="44"/>
      <c r="F30" s="44"/>
      <c r="G30" s="44"/>
      <c r="H30" s="44"/>
      <c r="I30" s="44"/>
    </row>
    <row r="31" spans="1:29" ht="15.75" customHeight="1" thickBot="1" x14ac:dyDescent="0.4">
      <c r="A31" s="53" t="s">
        <v>26</v>
      </c>
      <c r="B31" s="55" t="s">
        <v>31</v>
      </c>
      <c r="C31" s="56"/>
      <c r="D31" s="56"/>
      <c r="E31" s="57"/>
      <c r="F31" s="45" t="s">
        <v>32</v>
      </c>
      <c r="G31" s="46"/>
      <c r="H31" s="46"/>
      <c r="I31" s="47"/>
      <c r="J31" s="58" t="s">
        <v>33</v>
      </c>
      <c r="K31" s="59"/>
      <c r="L31" s="59"/>
      <c r="M31" s="60"/>
      <c r="N31" s="50" t="s">
        <v>34</v>
      </c>
      <c r="O31" s="50" t="s">
        <v>35</v>
      </c>
    </row>
    <row r="32" spans="1:29" ht="22.5" thickBot="1" x14ac:dyDescent="0.4">
      <c r="A32" s="54"/>
      <c r="B32" s="41" t="s">
        <v>36</v>
      </c>
      <c r="C32" s="42" t="s">
        <v>37</v>
      </c>
      <c r="D32" s="42" t="s">
        <v>38</v>
      </c>
      <c r="E32" s="41" t="s">
        <v>4</v>
      </c>
      <c r="F32" s="41" t="s">
        <v>39</v>
      </c>
      <c r="G32" s="41" t="s">
        <v>40</v>
      </c>
      <c r="H32" s="41" t="s">
        <v>41</v>
      </c>
      <c r="I32" s="41" t="s">
        <v>4</v>
      </c>
      <c r="J32" s="41" t="s">
        <v>42</v>
      </c>
      <c r="K32" s="41" t="s">
        <v>43</v>
      </c>
      <c r="L32" s="41" t="s">
        <v>44</v>
      </c>
      <c r="M32" s="41" t="s">
        <v>4</v>
      </c>
      <c r="N32" s="51"/>
      <c r="O32" s="51"/>
      <c r="R32" s="7"/>
      <c r="AC32" s="7"/>
    </row>
    <row r="33" spans="1:46" ht="15" thickBot="1" x14ac:dyDescent="0.4">
      <c r="A33" s="4" t="s">
        <v>5</v>
      </c>
      <c r="B33" s="34">
        <v>240</v>
      </c>
      <c r="C33" s="34">
        <v>1416</v>
      </c>
      <c r="D33" s="34">
        <v>3</v>
      </c>
      <c r="E33" s="34">
        <v>0</v>
      </c>
      <c r="F33" s="34">
        <v>4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3</v>
      </c>
      <c r="N33" s="34">
        <v>10</v>
      </c>
      <c r="O33" s="34">
        <v>11351</v>
      </c>
      <c r="S33" s="7"/>
      <c r="T33" s="7"/>
      <c r="AE33" s="7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1:46" ht="15" thickBot="1" x14ac:dyDescent="0.4">
      <c r="A34" s="4" t="s">
        <v>21</v>
      </c>
      <c r="B34" s="33">
        <v>1680</v>
      </c>
      <c r="C34" s="33">
        <v>1680</v>
      </c>
      <c r="D34" s="33">
        <v>1022</v>
      </c>
      <c r="E34" s="33">
        <v>530</v>
      </c>
      <c r="F34" s="33">
        <v>10</v>
      </c>
      <c r="G34" s="33">
        <v>0</v>
      </c>
      <c r="H34" s="33">
        <v>0</v>
      </c>
      <c r="I34" s="33">
        <v>1</v>
      </c>
      <c r="J34" s="33">
        <v>12</v>
      </c>
      <c r="K34" s="33">
        <v>0</v>
      </c>
      <c r="L34" s="33">
        <v>0</v>
      </c>
      <c r="M34" s="33">
        <v>0</v>
      </c>
      <c r="N34" s="33">
        <v>190</v>
      </c>
      <c r="O34" s="33">
        <v>25</v>
      </c>
      <c r="R34" s="7"/>
      <c r="S34" s="7"/>
      <c r="T34" s="7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1:46" ht="15" thickBot="1" x14ac:dyDescent="0.4">
      <c r="A35" s="4" t="s">
        <v>6</v>
      </c>
      <c r="B35" s="34">
        <v>55</v>
      </c>
      <c r="C35" s="34">
        <v>101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1</v>
      </c>
      <c r="K35" s="34">
        <v>1</v>
      </c>
      <c r="L35" s="34">
        <v>0</v>
      </c>
      <c r="M35" s="34">
        <v>1</v>
      </c>
      <c r="N35" s="34">
        <v>0</v>
      </c>
      <c r="O35" s="34">
        <v>25</v>
      </c>
      <c r="R35" s="7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1:46" ht="15" thickBot="1" x14ac:dyDescent="0.4">
      <c r="A36" s="4" t="s">
        <v>8</v>
      </c>
      <c r="B36" s="33">
        <v>1231</v>
      </c>
      <c r="C36" s="33">
        <v>1038</v>
      </c>
      <c r="D36" s="33">
        <v>203</v>
      </c>
      <c r="E36" s="33">
        <v>45</v>
      </c>
      <c r="F36" s="33">
        <v>2</v>
      </c>
      <c r="G36" s="33">
        <v>0</v>
      </c>
      <c r="H36" s="33">
        <v>6</v>
      </c>
      <c r="I36" s="33">
        <v>5</v>
      </c>
      <c r="J36" s="33">
        <v>0</v>
      </c>
      <c r="K36" s="33">
        <v>0</v>
      </c>
      <c r="L36" s="33">
        <v>8</v>
      </c>
      <c r="M36" s="33">
        <v>2269</v>
      </c>
      <c r="N36" s="33">
        <v>452</v>
      </c>
      <c r="O36" s="33">
        <v>52</v>
      </c>
      <c r="R36" s="7"/>
      <c r="S36" s="7"/>
      <c r="T36" s="7"/>
      <c r="AC36" s="7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1:46" ht="15" thickBot="1" x14ac:dyDescent="0.4">
      <c r="A37" s="4" t="s">
        <v>2</v>
      </c>
      <c r="B37" s="34">
        <v>285</v>
      </c>
      <c r="C37" s="34">
        <v>855</v>
      </c>
      <c r="D37" s="34">
        <v>273</v>
      </c>
      <c r="E37" s="34">
        <v>610</v>
      </c>
      <c r="F37" s="34">
        <v>5</v>
      </c>
      <c r="G37" s="34">
        <v>0</v>
      </c>
      <c r="H37" s="34">
        <v>0</v>
      </c>
      <c r="I37" s="34">
        <v>25</v>
      </c>
      <c r="J37" s="34">
        <v>5</v>
      </c>
      <c r="K37" s="34">
        <v>0</v>
      </c>
      <c r="L37" s="34">
        <v>0</v>
      </c>
      <c r="M37" s="34">
        <v>0</v>
      </c>
      <c r="N37" s="34">
        <v>0</v>
      </c>
      <c r="O37" s="34">
        <v>250</v>
      </c>
      <c r="R37" s="7"/>
      <c r="T37" s="7"/>
      <c r="V37" s="7"/>
      <c r="AC37" s="7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1:46" ht="15" thickBot="1" x14ac:dyDescent="0.4">
      <c r="A38" s="4" t="s">
        <v>7</v>
      </c>
      <c r="B38" s="33">
        <v>538</v>
      </c>
      <c r="C38" s="33">
        <v>4585</v>
      </c>
      <c r="D38" s="33">
        <v>2470</v>
      </c>
      <c r="E38" s="33"/>
      <c r="F38" s="33">
        <v>1</v>
      </c>
      <c r="G38" s="33"/>
      <c r="H38" s="33"/>
      <c r="I38" s="33"/>
      <c r="J38" s="33"/>
      <c r="K38" s="33">
        <v>2</v>
      </c>
      <c r="L38" s="33"/>
      <c r="M38" s="33"/>
      <c r="N38" s="33">
        <v>1200</v>
      </c>
      <c r="O38" s="33">
        <v>6</v>
      </c>
      <c r="S38" s="7"/>
      <c r="T38" s="7"/>
      <c r="U38" s="7"/>
      <c r="AC38" s="7"/>
      <c r="AD38" s="7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ht="15" thickBot="1" x14ac:dyDescent="0.4">
      <c r="A39" s="4" t="s">
        <v>70</v>
      </c>
      <c r="B39" s="61" t="s">
        <v>71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1:46" ht="15" thickBot="1" x14ac:dyDescent="0.4">
      <c r="A40" s="4" t="s">
        <v>12</v>
      </c>
      <c r="B40" s="33">
        <v>0</v>
      </c>
      <c r="C40" s="33">
        <v>273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4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Q40" s="7"/>
      <c r="R40" s="7"/>
      <c r="AE40" s="7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:46" ht="15" thickBot="1" x14ac:dyDescent="0.4">
      <c r="A41" s="4" t="s">
        <v>10</v>
      </c>
      <c r="B41" s="34">
        <v>410</v>
      </c>
      <c r="C41" s="34">
        <v>713</v>
      </c>
      <c r="D41" s="34">
        <v>222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7</v>
      </c>
      <c r="L41" s="34">
        <v>0</v>
      </c>
      <c r="M41" s="34">
        <v>1345</v>
      </c>
      <c r="N41" s="34">
        <v>0</v>
      </c>
      <c r="O41" s="34">
        <v>6278</v>
      </c>
      <c r="T41" s="7"/>
      <c r="AC41" s="7"/>
      <c r="AE41" s="7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:46" ht="15" thickBot="1" x14ac:dyDescent="0.4">
      <c r="A42" s="4" t="s">
        <v>72</v>
      </c>
      <c r="B42" s="33">
        <v>15</v>
      </c>
      <c r="C42" s="33">
        <v>1281</v>
      </c>
      <c r="D42" s="33">
        <v>29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1297</v>
      </c>
      <c r="Q42" s="7"/>
      <c r="R42" s="7"/>
      <c r="S42" s="7"/>
      <c r="T42" s="7"/>
      <c r="U42" s="7"/>
      <c r="AC42" s="7"/>
      <c r="AE42" s="7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46" ht="15" thickBot="1" x14ac:dyDescent="0.4">
      <c r="A43" s="4" t="s">
        <v>14</v>
      </c>
      <c r="B43" s="34">
        <v>1820</v>
      </c>
      <c r="C43" s="34">
        <v>930</v>
      </c>
      <c r="D43" s="34">
        <v>1981</v>
      </c>
      <c r="E43" s="34"/>
      <c r="F43" s="34">
        <v>10</v>
      </c>
      <c r="G43" s="34">
        <v>0</v>
      </c>
      <c r="H43" s="34"/>
      <c r="I43" s="34">
        <v>354</v>
      </c>
      <c r="J43" s="34">
        <v>2</v>
      </c>
      <c r="K43" s="34">
        <v>1</v>
      </c>
      <c r="L43" s="34">
        <v>0</v>
      </c>
      <c r="M43" s="34">
        <v>3</v>
      </c>
      <c r="N43" s="34">
        <v>0</v>
      </c>
      <c r="O43" s="34"/>
      <c r="R43" s="7"/>
      <c r="T43" s="7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ht="15" thickBot="1" x14ac:dyDescent="0.4">
      <c r="A44" s="4" t="s">
        <v>13</v>
      </c>
      <c r="B44" s="33">
        <v>13</v>
      </c>
      <c r="C44" s="33">
        <v>466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/>
      <c r="N44" s="33">
        <v>0</v>
      </c>
      <c r="O44" s="33">
        <v>11</v>
      </c>
      <c r="R44" s="7"/>
      <c r="S44" s="7"/>
      <c r="T44" s="7"/>
      <c r="AE44" s="7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 ht="15" thickBot="1" x14ac:dyDescent="0.4">
      <c r="A45" s="4" t="s">
        <v>15</v>
      </c>
      <c r="B45" s="34">
        <v>0</v>
      </c>
      <c r="C45" s="34">
        <v>6713</v>
      </c>
      <c r="D45" s="34">
        <v>641</v>
      </c>
      <c r="E45" s="34">
        <v>23</v>
      </c>
      <c r="F45" s="34">
        <v>13</v>
      </c>
      <c r="G45" s="34">
        <v>0</v>
      </c>
      <c r="H45" s="34">
        <v>0</v>
      </c>
      <c r="I45" s="34">
        <v>4</v>
      </c>
      <c r="J45" s="34">
        <v>3</v>
      </c>
      <c r="K45" s="34">
        <v>6</v>
      </c>
      <c r="L45" s="34">
        <v>2</v>
      </c>
      <c r="M45" s="34">
        <v>0</v>
      </c>
      <c r="N45" s="34">
        <v>0</v>
      </c>
      <c r="O45" s="34">
        <v>1436</v>
      </c>
      <c r="S45" s="7"/>
      <c r="AC45" s="7"/>
      <c r="AE45" s="7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46" ht="15" thickBot="1" x14ac:dyDescent="0.4">
      <c r="A46" s="4" t="s">
        <v>24</v>
      </c>
      <c r="B46" s="33">
        <v>261</v>
      </c>
      <c r="C46" s="33">
        <v>417</v>
      </c>
      <c r="D46" s="33">
        <v>397</v>
      </c>
      <c r="E46" s="33">
        <v>0</v>
      </c>
      <c r="F46" s="33">
        <v>21</v>
      </c>
      <c r="G46" s="33">
        <v>0</v>
      </c>
      <c r="H46" s="33">
        <v>0</v>
      </c>
      <c r="I46" s="33">
        <v>0</v>
      </c>
      <c r="J46" s="33">
        <v>11</v>
      </c>
      <c r="K46" s="33">
        <v>14</v>
      </c>
      <c r="L46" s="33">
        <v>31</v>
      </c>
      <c r="M46" s="33"/>
      <c r="N46" s="33">
        <v>47</v>
      </c>
      <c r="O46" s="33">
        <v>77</v>
      </c>
      <c r="R46" s="7"/>
      <c r="T46" s="7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1:46" ht="15" thickBot="1" x14ac:dyDescent="0.4">
      <c r="A47" s="4" t="s">
        <v>1</v>
      </c>
      <c r="B47" s="34">
        <v>187</v>
      </c>
      <c r="C47" s="34">
        <v>3347</v>
      </c>
      <c r="D47" s="34">
        <v>109</v>
      </c>
      <c r="E47" s="34">
        <v>7</v>
      </c>
      <c r="F47" s="34">
        <v>0</v>
      </c>
      <c r="G47" s="34">
        <v>0</v>
      </c>
      <c r="H47" s="34">
        <v>0</v>
      </c>
      <c r="I47" s="34">
        <v>0</v>
      </c>
      <c r="J47" s="34">
        <v>9</v>
      </c>
      <c r="K47" s="34">
        <v>27</v>
      </c>
      <c r="L47" s="34">
        <v>0</v>
      </c>
      <c r="M47" s="34">
        <v>11</v>
      </c>
      <c r="N47" s="34">
        <v>0</v>
      </c>
      <c r="O47" s="34">
        <v>703</v>
      </c>
      <c r="S47" s="7"/>
      <c r="T47" s="7"/>
      <c r="U47" s="7"/>
      <c r="AD47" s="7"/>
      <c r="AE47" s="7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:46" ht="15" thickBot="1" x14ac:dyDescent="0.4">
      <c r="A48" s="4" t="s">
        <v>17</v>
      </c>
      <c r="B48" s="33">
        <v>971</v>
      </c>
      <c r="C48" s="33">
        <v>1327</v>
      </c>
      <c r="D48" s="33">
        <v>2453</v>
      </c>
      <c r="E48" s="33">
        <v>0</v>
      </c>
      <c r="F48" s="33">
        <v>230</v>
      </c>
      <c r="G48" s="33">
        <v>78</v>
      </c>
      <c r="H48" s="33">
        <v>16</v>
      </c>
      <c r="I48" s="33">
        <v>0</v>
      </c>
      <c r="J48" s="33">
        <v>180</v>
      </c>
      <c r="K48" s="33">
        <v>70</v>
      </c>
      <c r="L48" s="33">
        <v>94</v>
      </c>
      <c r="M48" s="33">
        <v>59</v>
      </c>
      <c r="N48" s="33">
        <v>0</v>
      </c>
      <c r="O48" s="33">
        <v>8643</v>
      </c>
      <c r="S48" s="7"/>
      <c r="T48" s="7"/>
      <c r="AE48" s="7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46" ht="15" thickBot="1" x14ac:dyDescent="0.4">
      <c r="A49" s="4" t="s">
        <v>16</v>
      </c>
      <c r="B49" s="34">
        <v>102</v>
      </c>
      <c r="C49" s="34">
        <v>6028</v>
      </c>
      <c r="D49" s="34">
        <v>112</v>
      </c>
      <c r="E49" s="34"/>
      <c r="F49" s="34">
        <v>7</v>
      </c>
      <c r="G49" s="34">
        <v>3</v>
      </c>
      <c r="H49" s="34">
        <v>2</v>
      </c>
      <c r="I49" s="34"/>
      <c r="J49" s="34"/>
      <c r="K49" s="34">
        <v>3</v>
      </c>
      <c r="L49" s="34"/>
      <c r="M49" s="34"/>
      <c r="N49" s="34">
        <v>4</v>
      </c>
      <c r="O49" s="34">
        <v>783</v>
      </c>
      <c r="Q49" s="7"/>
      <c r="R49" s="7"/>
      <c r="S49" s="7"/>
      <c r="T49" s="7"/>
      <c r="AB49" s="7"/>
      <c r="AC49" s="7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1:46" ht="15" thickBot="1" x14ac:dyDescent="0.4">
      <c r="A50" s="4" t="s">
        <v>3</v>
      </c>
      <c r="B50" s="33">
        <v>14</v>
      </c>
      <c r="C50" s="33">
        <v>3214</v>
      </c>
      <c r="D50" s="33">
        <v>7</v>
      </c>
      <c r="E50" s="33">
        <v>0</v>
      </c>
      <c r="F50" s="33">
        <v>5</v>
      </c>
      <c r="G50" s="33">
        <v>0</v>
      </c>
      <c r="H50" s="33">
        <v>3</v>
      </c>
      <c r="I50" s="33">
        <v>0</v>
      </c>
      <c r="J50" s="33">
        <v>0</v>
      </c>
      <c r="K50" s="33">
        <v>3</v>
      </c>
      <c r="L50" s="33">
        <v>0</v>
      </c>
      <c r="M50" s="33">
        <v>0</v>
      </c>
      <c r="N50" s="33">
        <v>0</v>
      </c>
      <c r="O50" s="33">
        <v>0</v>
      </c>
      <c r="Q50" s="7"/>
      <c r="R50" s="7"/>
      <c r="S50" s="7"/>
      <c r="T50" s="7"/>
      <c r="AB50" s="7"/>
      <c r="AC50" s="7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1:46" ht="15" thickBot="1" x14ac:dyDescent="0.4">
      <c r="A51" s="29" t="s">
        <v>0</v>
      </c>
      <c r="B51" s="35">
        <f>+SUM(B33:B50)</f>
        <v>7822</v>
      </c>
      <c r="C51" s="35">
        <f t="shared" ref="C51:O51" si="0">+SUM(C33:C50)</f>
        <v>34384</v>
      </c>
      <c r="D51" s="35">
        <f t="shared" si="0"/>
        <v>9922</v>
      </c>
      <c r="E51" s="35">
        <f t="shared" si="0"/>
        <v>1215</v>
      </c>
      <c r="F51" s="35">
        <f t="shared" si="0"/>
        <v>308</v>
      </c>
      <c r="G51" s="35">
        <f t="shared" si="0"/>
        <v>81</v>
      </c>
      <c r="H51" s="35">
        <f t="shared" si="0"/>
        <v>27</v>
      </c>
      <c r="I51" s="35">
        <f t="shared" si="0"/>
        <v>389</v>
      </c>
      <c r="J51" s="35">
        <f t="shared" si="0"/>
        <v>223</v>
      </c>
      <c r="K51" s="35">
        <f t="shared" si="0"/>
        <v>134</v>
      </c>
      <c r="L51" s="35">
        <f t="shared" si="0"/>
        <v>135</v>
      </c>
      <c r="M51" s="35">
        <f t="shared" si="0"/>
        <v>3691</v>
      </c>
      <c r="N51" s="35">
        <f t="shared" si="0"/>
        <v>1903</v>
      </c>
      <c r="O51" s="35">
        <f t="shared" si="0"/>
        <v>30937</v>
      </c>
      <c r="R51" s="7"/>
      <c r="S51" s="7"/>
      <c r="T51" s="7"/>
      <c r="U51" s="7"/>
      <c r="V51" s="7"/>
      <c r="AC51" s="7"/>
      <c r="AD51" s="7"/>
      <c r="AE51" s="7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1:46" x14ac:dyDescent="0.3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4" spans="1:46" ht="20.149999999999999" customHeight="1" x14ac:dyDescent="0.35">
      <c r="A54" s="49"/>
      <c r="B54" s="49"/>
      <c r="C54" s="49"/>
      <c r="D54" s="49"/>
      <c r="H54" s="7"/>
      <c r="I54" s="7"/>
      <c r="J54" s="7"/>
      <c r="K54" s="13"/>
    </row>
  </sheetData>
  <mergeCells count="11">
    <mergeCell ref="A1:F1"/>
    <mergeCell ref="A54:D54"/>
    <mergeCell ref="O31:O32"/>
    <mergeCell ref="A52:O52"/>
    <mergeCell ref="A30:I30"/>
    <mergeCell ref="A31:A32"/>
    <mergeCell ref="N31:N32"/>
    <mergeCell ref="B31:E31"/>
    <mergeCell ref="F31:I31"/>
    <mergeCell ref="J31:M31"/>
    <mergeCell ref="B39:O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5"/>
  <sheetViews>
    <sheetView workbookViewId="0">
      <selection activeCell="B17" sqref="B17"/>
    </sheetView>
  </sheetViews>
  <sheetFormatPr baseColWidth="10" defaultRowHeight="14.5" x14ac:dyDescent="0.35"/>
  <cols>
    <col min="1" max="1" width="18" bestFit="1" customWidth="1"/>
  </cols>
  <sheetData>
    <row r="1" spans="1:16" ht="15" thickBot="1" x14ac:dyDescent="0.4">
      <c r="A1" s="17"/>
      <c r="B1" s="68" t="s">
        <v>61</v>
      </c>
      <c r="C1" s="69"/>
      <c r="D1" s="68" t="s">
        <v>62</v>
      </c>
      <c r="E1" s="70"/>
      <c r="F1" s="70"/>
      <c r="G1" s="69"/>
      <c r="H1" s="68" t="s">
        <v>63</v>
      </c>
      <c r="I1" s="71"/>
      <c r="J1" s="72" t="s">
        <v>64</v>
      </c>
      <c r="K1" s="70"/>
      <c r="L1" s="71"/>
      <c r="M1" s="73" t="s">
        <v>0</v>
      </c>
    </row>
    <row r="2" spans="1:16" ht="25.5" customHeight="1" thickBot="1" x14ac:dyDescent="0.4">
      <c r="A2" s="17"/>
      <c r="B2" s="75" t="s">
        <v>65</v>
      </c>
      <c r="C2" s="76"/>
      <c r="D2" s="77" t="s">
        <v>66</v>
      </c>
      <c r="E2" s="78"/>
      <c r="F2" s="79" t="s">
        <v>65</v>
      </c>
      <c r="G2" s="76"/>
      <c r="H2" s="77" t="s">
        <v>66</v>
      </c>
      <c r="I2" s="78"/>
      <c r="J2" s="77" t="s">
        <v>66</v>
      </c>
      <c r="K2" s="80"/>
      <c r="L2" s="81"/>
      <c r="M2" s="74"/>
    </row>
    <row r="3" spans="1:16" ht="15" thickBot="1" x14ac:dyDescent="0.4">
      <c r="A3" s="18"/>
      <c r="B3" s="19" t="s">
        <v>67</v>
      </c>
      <c r="C3" s="19" t="s">
        <v>68</v>
      </c>
      <c r="D3" s="19" t="s">
        <v>67</v>
      </c>
      <c r="E3" s="19" t="s">
        <v>68</v>
      </c>
      <c r="F3" s="19" t="s">
        <v>67</v>
      </c>
      <c r="G3" s="19" t="s">
        <v>68</v>
      </c>
      <c r="H3" s="19" t="s">
        <v>67</v>
      </c>
      <c r="I3" s="19" t="s">
        <v>68</v>
      </c>
      <c r="J3" s="20" t="s">
        <v>67</v>
      </c>
      <c r="K3" s="20" t="s">
        <v>68</v>
      </c>
      <c r="L3" s="20" t="s">
        <v>25</v>
      </c>
      <c r="M3" s="19"/>
      <c r="N3" s="28" t="s">
        <v>67</v>
      </c>
      <c r="O3" s="28" t="s">
        <v>68</v>
      </c>
      <c r="P3" s="28" t="s">
        <v>25</v>
      </c>
    </row>
    <row r="4" spans="1:16" ht="15" thickBot="1" x14ac:dyDescent="0.4">
      <c r="A4" s="21" t="s">
        <v>69</v>
      </c>
      <c r="B4" s="19"/>
      <c r="C4" s="19"/>
      <c r="D4" s="19"/>
      <c r="E4" s="19"/>
      <c r="F4" s="19"/>
      <c r="G4" s="19"/>
      <c r="H4" s="19"/>
      <c r="I4" s="19"/>
      <c r="J4" s="16">
        <v>19</v>
      </c>
      <c r="K4" s="16">
        <v>33</v>
      </c>
      <c r="L4" s="16">
        <v>13</v>
      </c>
      <c r="M4" s="22">
        <v>65</v>
      </c>
      <c r="N4" s="9">
        <f>+D4+H4+J4</f>
        <v>19</v>
      </c>
      <c r="O4" s="9">
        <f>+E4+I4+K4</f>
        <v>33</v>
      </c>
      <c r="P4" s="9">
        <f>+L4</f>
        <v>13</v>
      </c>
    </row>
    <row r="5" spans="1:16" ht="15" thickBot="1" x14ac:dyDescent="0.4">
      <c r="A5" s="21" t="s">
        <v>50</v>
      </c>
      <c r="B5" s="23"/>
      <c r="C5" s="23"/>
      <c r="D5" s="23">
        <v>13</v>
      </c>
      <c r="E5" s="23">
        <v>21</v>
      </c>
      <c r="F5" s="23">
        <v>0</v>
      </c>
      <c r="G5" s="23">
        <v>0</v>
      </c>
      <c r="H5" s="23">
        <v>2</v>
      </c>
      <c r="I5" s="23">
        <v>0</v>
      </c>
      <c r="J5" s="23"/>
      <c r="K5" s="23"/>
      <c r="L5" s="23"/>
      <c r="M5" s="22">
        <v>36</v>
      </c>
      <c r="N5" s="9">
        <f t="shared" ref="N5:N21" si="0">+D5+H5+J5</f>
        <v>15</v>
      </c>
      <c r="O5" s="9">
        <f t="shared" ref="O5:O21" si="1">+E5+I5+K5</f>
        <v>21</v>
      </c>
      <c r="P5" s="9">
        <f t="shared" ref="P5:P21" si="2">+L5</f>
        <v>0</v>
      </c>
    </row>
    <row r="6" spans="1:16" ht="15" thickBot="1" x14ac:dyDescent="0.4">
      <c r="A6" s="21" t="s">
        <v>51</v>
      </c>
      <c r="B6" s="24">
        <v>12</v>
      </c>
      <c r="C6" s="24">
        <v>8</v>
      </c>
      <c r="D6" s="24">
        <v>13</v>
      </c>
      <c r="E6" s="24">
        <v>20</v>
      </c>
      <c r="F6" s="24"/>
      <c r="G6" s="24"/>
      <c r="H6" s="24">
        <v>1</v>
      </c>
      <c r="I6" s="24">
        <v>1</v>
      </c>
      <c r="J6" s="24"/>
      <c r="K6" s="24"/>
      <c r="L6" s="24"/>
      <c r="M6" s="22">
        <v>55</v>
      </c>
      <c r="N6" s="9">
        <f t="shared" si="0"/>
        <v>14</v>
      </c>
      <c r="O6" s="9">
        <f t="shared" si="1"/>
        <v>21</v>
      </c>
      <c r="P6" s="9">
        <f t="shared" si="2"/>
        <v>0</v>
      </c>
    </row>
    <row r="7" spans="1:16" ht="15" thickBot="1" x14ac:dyDescent="0.4">
      <c r="A7" s="21" t="s">
        <v>8</v>
      </c>
      <c r="B7" s="24">
        <v>27</v>
      </c>
      <c r="C7" s="24">
        <v>32</v>
      </c>
      <c r="D7" s="24"/>
      <c r="E7" s="24"/>
      <c r="F7" s="24"/>
      <c r="G7" s="24"/>
      <c r="H7" s="24"/>
      <c r="I7" s="24"/>
      <c r="J7" s="24"/>
      <c r="K7" s="24"/>
      <c r="L7" s="24"/>
      <c r="M7" s="22">
        <v>59</v>
      </c>
      <c r="N7">
        <f t="shared" si="0"/>
        <v>0</v>
      </c>
      <c r="O7">
        <f t="shared" si="1"/>
        <v>0</v>
      </c>
      <c r="P7">
        <f t="shared" si="2"/>
        <v>0</v>
      </c>
    </row>
    <row r="8" spans="1:16" ht="15" thickBot="1" x14ac:dyDescent="0.4">
      <c r="A8" s="21" t="s">
        <v>9</v>
      </c>
      <c r="B8" s="24"/>
      <c r="C8" s="24"/>
      <c r="D8" s="24"/>
      <c r="E8" s="24"/>
      <c r="F8" s="24">
        <v>20</v>
      </c>
      <c r="G8" s="24">
        <v>24</v>
      </c>
      <c r="H8" s="24"/>
      <c r="I8" s="24"/>
      <c r="J8" s="24"/>
      <c r="K8" s="24"/>
      <c r="L8" s="24"/>
      <c r="M8" s="22">
        <v>44</v>
      </c>
      <c r="N8">
        <f t="shared" si="0"/>
        <v>0</v>
      </c>
      <c r="O8">
        <f t="shared" si="1"/>
        <v>0</v>
      </c>
      <c r="P8">
        <f t="shared" si="2"/>
        <v>0</v>
      </c>
    </row>
    <row r="9" spans="1:16" ht="15" thickBot="1" x14ac:dyDescent="0.4">
      <c r="A9" s="21" t="s">
        <v>52</v>
      </c>
      <c r="B9" s="25"/>
      <c r="C9" s="25">
        <v>24</v>
      </c>
      <c r="D9" s="25"/>
      <c r="E9" s="25"/>
      <c r="F9" s="25">
        <v>29</v>
      </c>
      <c r="G9" s="25">
        <v>26</v>
      </c>
      <c r="H9" s="25">
        <v>16</v>
      </c>
      <c r="I9" s="25">
        <v>18</v>
      </c>
      <c r="J9" s="25"/>
      <c r="K9" s="25"/>
      <c r="L9" s="25"/>
      <c r="M9" s="22">
        <v>113</v>
      </c>
      <c r="N9" s="9">
        <f t="shared" si="0"/>
        <v>16</v>
      </c>
      <c r="O9" s="9">
        <f t="shared" si="1"/>
        <v>18</v>
      </c>
      <c r="P9" s="9">
        <f t="shared" si="2"/>
        <v>0</v>
      </c>
    </row>
    <row r="10" spans="1:16" ht="15" thickBot="1" x14ac:dyDescent="0.4">
      <c r="A10" s="21" t="s">
        <v>11</v>
      </c>
      <c r="B10" s="25">
        <v>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2">
        <v>20</v>
      </c>
      <c r="N10">
        <f t="shared" si="0"/>
        <v>0</v>
      </c>
      <c r="O10">
        <f t="shared" si="1"/>
        <v>0</v>
      </c>
      <c r="P10">
        <f t="shared" si="2"/>
        <v>0</v>
      </c>
    </row>
    <row r="11" spans="1:16" ht="15" thickBot="1" x14ac:dyDescent="0.4">
      <c r="A11" s="21" t="s">
        <v>53</v>
      </c>
      <c r="B11" s="14"/>
      <c r="C11" s="14"/>
      <c r="D11" s="14"/>
      <c r="E11" s="14"/>
      <c r="F11" s="26">
        <v>32</v>
      </c>
      <c r="G11" s="26">
        <v>34</v>
      </c>
      <c r="H11" s="26">
        <v>25</v>
      </c>
      <c r="I11" s="26">
        <v>21</v>
      </c>
      <c r="J11" s="26"/>
      <c r="K11" s="26"/>
      <c r="L11" s="26"/>
      <c r="M11" s="22">
        <v>112</v>
      </c>
      <c r="N11" s="9">
        <f t="shared" si="0"/>
        <v>25</v>
      </c>
      <c r="O11" s="9">
        <f t="shared" si="1"/>
        <v>21</v>
      </c>
      <c r="P11" s="9">
        <f t="shared" si="2"/>
        <v>0</v>
      </c>
    </row>
    <row r="12" spans="1:16" ht="15" thickBot="1" x14ac:dyDescent="0.4">
      <c r="A12" s="21" t="s">
        <v>54</v>
      </c>
      <c r="B12" s="16">
        <v>28</v>
      </c>
      <c r="C12" s="16">
        <v>21</v>
      </c>
      <c r="D12" s="16">
        <v>9</v>
      </c>
      <c r="E12" s="16">
        <v>13</v>
      </c>
      <c r="F12" s="16">
        <v>19</v>
      </c>
      <c r="G12" s="16">
        <v>28</v>
      </c>
      <c r="H12" s="16">
        <v>0</v>
      </c>
      <c r="I12" s="16">
        <v>0</v>
      </c>
      <c r="J12" s="16"/>
      <c r="K12" s="16"/>
      <c r="L12" s="16"/>
      <c r="M12" s="22">
        <v>118</v>
      </c>
      <c r="N12" s="9">
        <f>+D12+H12+J12</f>
        <v>9</v>
      </c>
      <c r="O12" s="9">
        <f t="shared" si="1"/>
        <v>13</v>
      </c>
      <c r="P12" s="9">
        <f t="shared" si="2"/>
        <v>0</v>
      </c>
    </row>
    <row r="13" spans="1:16" ht="15" thickBot="1" x14ac:dyDescent="0.4">
      <c r="A13" s="21" t="s">
        <v>55</v>
      </c>
      <c r="B13" s="16">
        <v>28</v>
      </c>
      <c r="C13" s="16">
        <v>26</v>
      </c>
      <c r="D13" s="26">
        <v>0</v>
      </c>
      <c r="E13" s="26">
        <v>0</v>
      </c>
      <c r="F13" s="16">
        <v>41</v>
      </c>
      <c r="G13" s="16">
        <v>25</v>
      </c>
      <c r="H13" s="26">
        <v>0</v>
      </c>
      <c r="I13" s="26">
        <v>0</v>
      </c>
      <c r="J13" s="26"/>
      <c r="K13" s="26"/>
      <c r="L13" s="26"/>
      <c r="M13" s="22">
        <v>120</v>
      </c>
      <c r="N13">
        <f t="shared" si="0"/>
        <v>0</v>
      </c>
      <c r="O13">
        <f t="shared" si="1"/>
        <v>0</v>
      </c>
      <c r="P13">
        <f t="shared" si="2"/>
        <v>0</v>
      </c>
    </row>
    <row r="14" spans="1:16" ht="15" thickBot="1" x14ac:dyDescent="0.4">
      <c r="A14" s="21" t="s">
        <v>45</v>
      </c>
      <c r="B14" s="16">
        <v>25</v>
      </c>
      <c r="C14" s="16">
        <v>20</v>
      </c>
      <c r="D14" s="16"/>
      <c r="E14" s="16"/>
      <c r="F14" s="16"/>
      <c r="G14" s="16"/>
      <c r="H14" s="16"/>
      <c r="I14" s="16"/>
      <c r="J14" s="16"/>
      <c r="K14" s="16"/>
      <c r="L14" s="16"/>
      <c r="M14" s="22">
        <v>45</v>
      </c>
      <c r="N14">
        <f t="shared" si="0"/>
        <v>0</v>
      </c>
      <c r="O14">
        <f t="shared" si="1"/>
        <v>0</v>
      </c>
      <c r="P14">
        <f t="shared" si="2"/>
        <v>0</v>
      </c>
    </row>
    <row r="15" spans="1:16" ht="15" thickBot="1" x14ac:dyDescent="0.4">
      <c r="A15" s="21" t="s">
        <v>46</v>
      </c>
      <c r="B15" s="23">
        <v>25</v>
      </c>
      <c r="C15" s="23">
        <v>21</v>
      </c>
      <c r="D15" s="23"/>
      <c r="E15" s="23"/>
      <c r="F15" s="23"/>
      <c r="G15" s="23"/>
      <c r="H15" s="23"/>
      <c r="I15" s="23"/>
      <c r="J15" s="23"/>
      <c r="K15" s="23"/>
      <c r="L15" s="23"/>
      <c r="M15" s="22">
        <v>46</v>
      </c>
      <c r="N15">
        <f t="shared" si="0"/>
        <v>0</v>
      </c>
      <c r="O15">
        <f t="shared" si="1"/>
        <v>0</v>
      </c>
      <c r="P15">
        <f t="shared" si="2"/>
        <v>0</v>
      </c>
    </row>
    <row r="16" spans="1:16" ht="15" thickBot="1" x14ac:dyDescent="0.4">
      <c r="A16" s="21" t="s">
        <v>47</v>
      </c>
      <c r="B16" s="14">
        <v>26</v>
      </c>
      <c r="C16" s="14">
        <v>49</v>
      </c>
      <c r="D16" s="14">
        <v>29</v>
      </c>
      <c r="E16" s="14"/>
      <c r="F16" s="14"/>
      <c r="G16" s="14"/>
      <c r="H16" s="14"/>
      <c r="I16" s="14"/>
      <c r="J16" s="14"/>
      <c r="K16" s="14"/>
      <c r="L16" s="14"/>
      <c r="M16" s="22">
        <v>104</v>
      </c>
      <c r="N16" s="9">
        <f t="shared" si="0"/>
        <v>29</v>
      </c>
      <c r="O16" s="9">
        <f t="shared" si="1"/>
        <v>0</v>
      </c>
      <c r="P16" s="9">
        <f t="shared" si="2"/>
        <v>0</v>
      </c>
    </row>
    <row r="17" spans="1:16" ht="15" thickBot="1" x14ac:dyDescent="0.4">
      <c r="A17" s="21" t="s">
        <v>48</v>
      </c>
      <c r="B17" s="16">
        <v>25</v>
      </c>
      <c r="C17" s="16">
        <v>19</v>
      </c>
      <c r="D17" s="16">
        <v>21</v>
      </c>
      <c r="E17" s="16">
        <v>21</v>
      </c>
      <c r="F17" s="16">
        <v>40</v>
      </c>
      <c r="G17" s="16">
        <v>38</v>
      </c>
      <c r="H17" s="26"/>
      <c r="I17" s="26"/>
      <c r="J17" s="26"/>
      <c r="K17" s="26"/>
      <c r="L17" s="26"/>
      <c r="M17" s="22">
        <v>164</v>
      </c>
      <c r="N17" s="9">
        <f t="shared" si="0"/>
        <v>21</v>
      </c>
      <c r="O17" s="9">
        <f t="shared" si="1"/>
        <v>21</v>
      </c>
      <c r="P17" s="9">
        <f t="shared" si="2"/>
        <v>0</v>
      </c>
    </row>
    <row r="18" spans="1:16" ht="15" thickBot="1" x14ac:dyDescent="0.4">
      <c r="A18" s="21" t="s">
        <v>56</v>
      </c>
      <c r="B18" s="14">
        <v>20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/>
      <c r="K18" s="14"/>
      <c r="L18" s="14"/>
      <c r="M18" s="22">
        <v>20</v>
      </c>
      <c r="N18">
        <f t="shared" si="0"/>
        <v>0</v>
      </c>
      <c r="O18">
        <f t="shared" si="1"/>
        <v>0</v>
      </c>
      <c r="P18">
        <f t="shared" si="2"/>
        <v>0</v>
      </c>
    </row>
    <row r="19" spans="1:16" ht="15" thickBot="1" x14ac:dyDescent="0.4">
      <c r="A19" s="21" t="s">
        <v>57</v>
      </c>
      <c r="B19" s="14">
        <v>34</v>
      </c>
      <c r="C19" s="14"/>
      <c r="D19" s="15">
        <v>0</v>
      </c>
      <c r="E19" s="15"/>
      <c r="F19" s="15"/>
      <c r="G19" s="14"/>
      <c r="H19" s="14"/>
      <c r="I19" s="14"/>
      <c r="J19" s="14"/>
      <c r="K19" s="14"/>
      <c r="L19" s="14"/>
      <c r="M19" s="22">
        <v>34</v>
      </c>
      <c r="N19">
        <f t="shared" si="0"/>
        <v>0</v>
      </c>
      <c r="O19">
        <f t="shared" si="1"/>
        <v>0</v>
      </c>
      <c r="P19">
        <f t="shared" si="2"/>
        <v>0</v>
      </c>
    </row>
    <row r="20" spans="1:16" ht="15" thickBot="1" x14ac:dyDescent="0.4">
      <c r="A20" s="21" t="s">
        <v>58</v>
      </c>
      <c r="B20" s="26">
        <v>31</v>
      </c>
      <c r="C20" s="26"/>
      <c r="D20" s="26"/>
      <c r="E20" s="26"/>
      <c r="F20" s="26"/>
      <c r="G20" s="26">
        <v>28</v>
      </c>
      <c r="H20" s="26"/>
      <c r="I20" s="26"/>
      <c r="J20" s="26"/>
      <c r="K20" s="26"/>
      <c r="L20" s="26"/>
      <c r="M20" s="22">
        <v>59</v>
      </c>
      <c r="N20">
        <f t="shared" si="0"/>
        <v>0</v>
      </c>
      <c r="O20">
        <f t="shared" si="1"/>
        <v>0</v>
      </c>
      <c r="P20">
        <f t="shared" si="2"/>
        <v>0</v>
      </c>
    </row>
    <row r="21" spans="1:16" ht="15" thickBot="1" x14ac:dyDescent="0.4">
      <c r="A21" s="21" t="s">
        <v>0</v>
      </c>
      <c r="B21" s="23">
        <v>301</v>
      </c>
      <c r="C21" s="23">
        <v>220</v>
      </c>
      <c r="D21" s="23">
        <v>85</v>
      </c>
      <c r="E21" s="23">
        <v>75</v>
      </c>
      <c r="F21" s="23">
        <v>181</v>
      </c>
      <c r="G21" s="23">
        <v>203</v>
      </c>
      <c r="H21" s="23">
        <v>44</v>
      </c>
      <c r="I21" s="23">
        <v>40</v>
      </c>
      <c r="J21" s="23">
        <v>19</v>
      </c>
      <c r="K21" s="23">
        <v>33</v>
      </c>
      <c r="L21" s="23">
        <v>13</v>
      </c>
      <c r="M21" s="22">
        <v>1214</v>
      </c>
      <c r="N21" s="9">
        <f t="shared" si="0"/>
        <v>148</v>
      </c>
      <c r="O21" s="9">
        <f t="shared" si="1"/>
        <v>148</v>
      </c>
      <c r="P21" s="9">
        <f t="shared" si="2"/>
        <v>13</v>
      </c>
    </row>
    <row r="22" spans="1:16" ht="15" thickBot="1" x14ac:dyDescent="0.4">
      <c r="A22" s="21"/>
      <c r="B22" s="64">
        <v>521</v>
      </c>
      <c r="C22" s="65"/>
      <c r="D22" s="66">
        <v>160</v>
      </c>
      <c r="E22" s="65"/>
      <c r="F22" s="66">
        <v>384</v>
      </c>
      <c r="G22" s="65"/>
      <c r="H22" s="66">
        <v>84</v>
      </c>
      <c r="I22" s="65"/>
      <c r="J22" s="66">
        <v>65</v>
      </c>
      <c r="K22" s="67"/>
      <c r="L22" s="65"/>
      <c r="M22" s="27">
        <v>1214</v>
      </c>
    </row>
    <row r="24" spans="1:16" x14ac:dyDescent="0.35">
      <c r="B24">
        <f>+SUM(B6:B20)</f>
        <v>301</v>
      </c>
      <c r="C24">
        <f>+SUM(C6:C20)</f>
        <v>220</v>
      </c>
      <c r="F24">
        <f>+SUM(F4:F20)</f>
        <v>181</v>
      </c>
      <c r="G24">
        <f>+SUM(G4:G20)</f>
        <v>203</v>
      </c>
      <c r="N24">
        <f>+N21+O21+P21</f>
        <v>309</v>
      </c>
    </row>
    <row r="25" spans="1:16" x14ac:dyDescent="0.35">
      <c r="C25">
        <f>+B21+C21+F21+G21</f>
        <v>905</v>
      </c>
      <c r="F25">
        <f>+D21+E21+H21+I21+J21+K21+L21</f>
        <v>309</v>
      </c>
    </row>
  </sheetData>
  <mergeCells count="15">
    <mergeCell ref="B1:C1"/>
    <mergeCell ref="D1:G1"/>
    <mergeCell ref="H1:I1"/>
    <mergeCell ref="J1:L1"/>
    <mergeCell ref="M1:M2"/>
    <mergeCell ref="B2:C2"/>
    <mergeCell ref="D2:E2"/>
    <mergeCell ref="F2:G2"/>
    <mergeCell ref="H2:I2"/>
    <mergeCell ref="J2:L2"/>
    <mergeCell ref="B22:C22"/>
    <mergeCell ref="D22:E22"/>
    <mergeCell ref="F22:G22"/>
    <mergeCell ref="H22:I22"/>
    <mergeCell ref="J22:L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Evenements de mer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2023-11-14T12:08:44Z</dcterms:modified>
</cp:coreProperties>
</file>