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StagePFEADD\Taches\tache7\feuilles_separées_المالية لسنة 2024البيانات\"/>
    </mc:Choice>
  </mc:AlternateContent>
  <xr:revisionPtr revIDLastSave="0" documentId="8_{9E516A8C-10A1-401B-A6EE-2E8E2C32C2BE}" xr6:coauthVersionLast="47" xr6:coauthVersionMax="47" xr10:uidLastSave="{00000000-0000-0000-0000-000000000000}"/>
  <bookViews>
    <workbookView xWindow="-120" yWindow="-120" windowWidth="20730" windowHeight="11040" xr2:uid="{62B5FBF9-97C0-4133-ABB0-8A3D06C4F6F4}"/>
  </bookViews>
  <sheets>
    <sheet name="حصر النتيجة العامة (المداخيل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F39" i="1"/>
  <c r="F42" i="1" s="1"/>
  <c r="D39" i="1"/>
  <c r="D42" i="1" s="1"/>
  <c r="H37" i="1"/>
  <c r="H42" i="1" s="1"/>
  <c r="F37" i="1"/>
  <c r="D37" i="1"/>
  <c r="H27" i="1"/>
  <c r="F27" i="1"/>
  <c r="D27" i="1"/>
  <c r="H19" i="1"/>
  <c r="H35" i="1" s="1"/>
  <c r="F19" i="1"/>
  <c r="F35" i="1" s="1"/>
  <c r="D19" i="1"/>
  <c r="D35" i="1" s="1"/>
  <c r="D44" i="1" s="1"/>
  <c r="H44" i="1" l="1"/>
  <c r="F44" i="1"/>
  <c r="K20" i="1"/>
  <c r="J20" i="1"/>
  <c r="L20" i="1"/>
</calcChain>
</file>

<file path=xl/sharedStrings.xml><?xml version="1.0" encoding="utf-8"?>
<sst xmlns="http://schemas.openxmlformats.org/spreadsheetml/2006/main" count="40" uniqueCount="36">
  <si>
    <t xml:space="preserve">حصر النتيجة العامة لميزانية 2024 (المداخيل)  </t>
  </si>
  <si>
    <t>طبقا للمواد 171,172,203 و 204 من القانون التنظيمي 113.14 والمرسوم رقم 2.17.287 الصادرفي 09 يونيو 2017</t>
  </si>
  <si>
    <t xml:space="preserve">بـــيــــان </t>
  </si>
  <si>
    <t>المداخيل</t>
  </si>
  <si>
    <t xml:space="preserve">تقديرات الميزانية </t>
  </si>
  <si>
    <t>الصافي من المداخيل المقررة</t>
  </si>
  <si>
    <t>المداخيل المقبوضة</t>
  </si>
  <si>
    <t xml:space="preserve">1-  الميزانية                                            </t>
  </si>
  <si>
    <t>الجزء الأول</t>
  </si>
  <si>
    <t>مجموع الموارد</t>
  </si>
  <si>
    <t>الضرائب والرسوم المحلية</t>
  </si>
  <si>
    <t>حصيلة الضرائب والرسوم المخصصة من طرف الدولة</t>
  </si>
  <si>
    <t xml:space="preserve"> </t>
  </si>
  <si>
    <t>مدخول الخدمات</t>
  </si>
  <si>
    <t>مدخول الاملاك</t>
  </si>
  <si>
    <t>الامدادات والمساعدات والمساهمات</t>
  </si>
  <si>
    <t>مداخيل مختلفة</t>
  </si>
  <si>
    <t>الجزء الثاني</t>
  </si>
  <si>
    <t>مداخيل مقابل خدمات</t>
  </si>
  <si>
    <t>مداخيل ضريبية اخرى</t>
  </si>
  <si>
    <t>حصيلة الاقتراضات</t>
  </si>
  <si>
    <t>فوائض مالية</t>
  </si>
  <si>
    <t>امدادات</t>
  </si>
  <si>
    <t>مجموع الميزانية</t>
  </si>
  <si>
    <t>2- الحسابات الخصوصية</t>
  </si>
  <si>
    <t>1-حسابات مرصودة لأمور خصوصية</t>
  </si>
  <si>
    <t>حساب المبادرة الوطنية للتنمية البشرية</t>
  </si>
  <si>
    <t>2-حسابات النفقات من المخصصات</t>
  </si>
  <si>
    <t>حساب مستحقات الإنارة العمومية</t>
  </si>
  <si>
    <t>حساب مستحقات نقاط الماء العمومية</t>
  </si>
  <si>
    <t>مجموع الحسابات الخصوصية</t>
  </si>
  <si>
    <t>مجموع الميزانيات الملحقة</t>
  </si>
  <si>
    <t>المجموع العام</t>
  </si>
  <si>
    <t>أيت ملول في : .................................</t>
  </si>
  <si>
    <t>الآمر بالصرف</t>
  </si>
  <si>
    <t>تأشيرة الخازن الإقليمي لانزكان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</si>
</sst>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26"/>
      <color theme="1"/>
      <name val="Times New Roman"/>
      <family val="1"/>
    </font>
    <font>
      <b/>
      <sz val="2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readingOrder="2"/>
    </xf>
    <xf numFmtId="0" fontId="5" fillId="2" borderId="7" xfId="0" applyFont="1" applyFill="1" applyBorder="1" applyAlignment="1">
      <alignment horizontal="center" vertical="center" readingOrder="2"/>
    </xf>
    <xf numFmtId="0" fontId="5" fillId="2" borderId="8" xfId="0" applyFont="1" applyFill="1" applyBorder="1" applyAlignment="1">
      <alignment horizontal="center" vertical="center" readingOrder="2"/>
    </xf>
    <xf numFmtId="0" fontId="2" fillId="3" borderId="0" xfId="0" applyFont="1" applyFill="1" applyAlignment="1">
      <alignment vertical="center" readingOrder="2"/>
    </xf>
    <xf numFmtId="0" fontId="4" fillId="0" borderId="7" xfId="0" applyFont="1" applyBorder="1"/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right" readingOrder="2"/>
    </xf>
    <xf numFmtId="0" fontId="10" fillId="5" borderId="10" xfId="0" applyFont="1" applyFill="1" applyBorder="1" applyAlignment="1">
      <alignment horizontal="right" readingOrder="2"/>
    </xf>
    <xf numFmtId="0" fontId="10" fillId="5" borderId="11" xfId="0" applyFont="1" applyFill="1" applyBorder="1" applyAlignment="1">
      <alignment horizontal="right" readingOrder="2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right" vertical="center"/>
    </xf>
    <xf numFmtId="0" fontId="5" fillId="5" borderId="8" xfId="0" applyFont="1" applyFill="1" applyBorder="1" applyAlignment="1">
      <alignment horizontal="right" vertical="center"/>
    </xf>
    <xf numFmtId="164" fontId="1" fillId="0" borderId="0" xfId="1" applyFont="1"/>
    <xf numFmtId="0" fontId="5" fillId="6" borderId="9" xfId="0" applyFont="1" applyFill="1" applyBorder="1" applyAlignment="1">
      <alignment horizontal="right" vertical="center"/>
    </xf>
    <xf numFmtId="0" fontId="5" fillId="6" borderId="10" xfId="0" applyFont="1" applyFill="1" applyBorder="1" applyAlignment="1">
      <alignment horizontal="right" vertical="center"/>
    </xf>
    <xf numFmtId="0" fontId="5" fillId="6" borderId="11" xfId="0" applyFont="1" applyFill="1" applyBorder="1" applyAlignment="1">
      <alignment horizontal="right" vertical="center"/>
    </xf>
    <xf numFmtId="4" fontId="5" fillId="6" borderId="9" xfId="0" applyNumberFormat="1" applyFont="1" applyFill="1" applyBorder="1" applyAlignment="1">
      <alignment horizontal="center" vertical="center"/>
    </xf>
    <xf numFmtId="4" fontId="5" fillId="6" borderId="11" xfId="0" applyNumberFormat="1" applyFont="1" applyFill="1" applyBorder="1" applyAlignment="1">
      <alignment horizontal="center" vertical="center"/>
    </xf>
    <xf numFmtId="4" fontId="5" fillId="6" borderId="12" xfId="0" applyNumberFormat="1" applyFont="1" applyFill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4" fontId="11" fillId="3" borderId="9" xfId="0" applyNumberFormat="1" applyFont="1" applyFill="1" applyBorder="1" applyAlignment="1">
      <alignment horizontal="center" vertical="center"/>
    </xf>
    <xf numFmtId="4" fontId="11" fillId="3" borderId="11" xfId="0" applyNumberFormat="1" applyFont="1" applyFill="1" applyBorder="1" applyAlignment="1">
      <alignment horizontal="center" vertical="center"/>
    </xf>
    <xf numFmtId="4" fontId="11" fillId="3" borderId="12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5" fillId="5" borderId="9" xfId="0" applyFont="1" applyFill="1" applyBorder="1" applyAlignment="1">
      <alignment horizontal="right" vertical="center"/>
    </xf>
    <xf numFmtId="0" fontId="5" fillId="5" borderId="10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right" vertical="center"/>
    </xf>
    <xf numFmtId="4" fontId="5" fillId="6" borderId="14" xfId="0" applyNumberFormat="1" applyFont="1" applyFill="1" applyBorder="1" applyAlignment="1">
      <alignment horizontal="center"/>
    </xf>
    <xf numFmtId="4" fontId="5" fillId="6" borderId="15" xfId="0" applyNumberFormat="1" applyFont="1" applyFill="1" applyBorder="1" applyAlignment="1">
      <alignment horizontal="center"/>
    </xf>
    <xf numFmtId="4" fontId="5" fillId="6" borderId="16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4" fontId="5" fillId="3" borderId="9" xfId="0" applyNumberFormat="1" applyFont="1" applyFill="1" applyBorder="1" applyAlignment="1">
      <alignment horizontal="center"/>
    </xf>
    <xf numFmtId="4" fontId="5" fillId="3" borderId="11" xfId="0" applyNumberFormat="1" applyFont="1" applyFill="1" applyBorder="1" applyAlignment="1">
      <alignment horizontal="center"/>
    </xf>
    <xf numFmtId="4" fontId="5" fillId="3" borderId="12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5" fillId="7" borderId="9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4" fontId="5" fillId="7" borderId="9" xfId="0" applyNumberFormat="1" applyFont="1" applyFill="1" applyBorder="1" applyAlignment="1">
      <alignment horizontal="center"/>
    </xf>
    <xf numFmtId="4" fontId="5" fillId="7" borderId="11" xfId="0" applyNumberFormat="1" applyFont="1" applyFill="1" applyBorder="1" applyAlignment="1">
      <alignment horizontal="center"/>
    </xf>
    <xf numFmtId="4" fontId="5" fillId="7" borderId="1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right" vertical="center" readingOrder="2"/>
    </xf>
    <xf numFmtId="0" fontId="5" fillId="5" borderId="10" xfId="0" applyFont="1" applyFill="1" applyBorder="1" applyAlignment="1">
      <alignment horizontal="right" vertical="center" readingOrder="2"/>
    </xf>
    <xf numFmtId="0" fontId="5" fillId="5" borderId="11" xfId="0" applyFont="1" applyFill="1" applyBorder="1" applyAlignment="1">
      <alignment horizontal="right" vertical="center" readingOrder="2"/>
    </xf>
    <xf numFmtId="0" fontId="5" fillId="4" borderId="6" xfId="0" applyFont="1" applyFill="1" applyBorder="1" applyAlignment="1">
      <alignment horizontal="right" readingOrder="2"/>
    </xf>
    <xf numFmtId="0" fontId="5" fillId="4" borderId="7" xfId="0" applyFont="1" applyFill="1" applyBorder="1" applyAlignment="1">
      <alignment horizontal="right" readingOrder="2"/>
    </xf>
    <xf numFmtId="0" fontId="5" fillId="4" borderId="8" xfId="0" applyFont="1" applyFill="1" applyBorder="1" applyAlignment="1">
      <alignment horizontal="right" readingOrder="2"/>
    </xf>
    <xf numFmtId="4" fontId="5" fillId="4" borderId="6" xfId="0" applyNumberFormat="1" applyFont="1" applyFill="1" applyBorder="1" applyAlignment="1">
      <alignment horizontal="center" vertical="center"/>
    </xf>
    <xf numFmtId="4" fontId="5" fillId="4" borderId="8" xfId="0" applyNumberFormat="1" applyFont="1" applyFill="1" applyBorder="1" applyAlignment="1">
      <alignment horizontal="center" vertical="center"/>
    </xf>
    <xf numFmtId="4" fontId="5" fillId="4" borderId="13" xfId="0" applyNumberFormat="1" applyFont="1" applyFill="1" applyBorder="1" applyAlignment="1">
      <alignment horizontal="center" vertical="center"/>
    </xf>
    <xf numFmtId="4" fontId="4" fillId="3" borderId="17" xfId="0" applyNumberFormat="1" applyFont="1" applyFill="1" applyBorder="1" applyAlignment="1">
      <alignment horizontal="center" vertical="center"/>
    </xf>
    <xf numFmtId="4" fontId="4" fillId="3" borderId="18" xfId="0" applyNumberFormat="1" applyFont="1" applyFill="1" applyBorder="1" applyAlignment="1">
      <alignment horizontal="center" vertical="center"/>
    </xf>
    <xf numFmtId="4" fontId="4" fillId="3" borderId="12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right" readingOrder="2"/>
    </xf>
    <xf numFmtId="0" fontId="5" fillId="4" borderId="10" xfId="0" applyFont="1" applyFill="1" applyBorder="1" applyAlignment="1">
      <alignment horizontal="right" readingOrder="2"/>
    </xf>
    <xf numFmtId="0" fontId="5" fillId="4" borderId="11" xfId="0" applyFont="1" applyFill="1" applyBorder="1" applyAlignment="1">
      <alignment horizontal="right" readingOrder="2"/>
    </xf>
    <xf numFmtId="4" fontId="5" fillId="4" borderId="17" xfId="0" applyNumberFormat="1" applyFont="1" applyFill="1" applyBorder="1" applyAlignment="1">
      <alignment horizontal="center" vertical="center"/>
    </xf>
    <xf numFmtId="4" fontId="5" fillId="4" borderId="18" xfId="0" applyNumberFormat="1" applyFont="1" applyFill="1" applyBorder="1" applyAlignment="1">
      <alignment horizontal="center" vertical="center"/>
    </xf>
    <xf numFmtId="4" fontId="5" fillId="4" borderId="1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3" borderId="19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4" fontId="4" fillId="3" borderId="11" xfId="0" applyNumberFormat="1" applyFont="1" applyFill="1" applyBorder="1" applyAlignment="1">
      <alignment horizontal="center" vertical="center"/>
    </xf>
    <xf numFmtId="4" fontId="5" fillId="7" borderId="20" xfId="0" applyNumberFormat="1" applyFont="1" applyFill="1" applyBorder="1" applyAlignment="1">
      <alignment horizontal="center" vertical="center"/>
    </xf>
    <xf numFmtId="4" fontId="5" fillId="7" borderId="21" xfId="0" applyNumberFormat="1" applyFont="1" applyFill="1" applyBorder="1" applyAlignment="1">
      <alignment horizontal="center" vertical="center"/>
    </xf>
    <xf numFmtId="4" fontId="5" fillId="7" borderId="13" xfId="0" applyNumberFormat="1" applyFont="1" applyFill="1" applyBorder="1" applyAlignment="1">
      <alignment horizontal="center" vertical="center"/>
    </xf>
    <xf numFmtId="4" fontId="5" fillId="7" borderId="17" xfId="0" applyNumberFormat="1" applyFont="1" applyFill="1" applyBorder="1" applyAlignment="1">
      <alignment horizontal="center" vertical="center"/>
    </xf>
    <xf numFmtId="4" fontId="5" fillId="7" borderId="18" xfId="0" applyNumberFormat="1" applyFont="1" applyFill="1" applyBorder="1" applyAlignment="1">
      <alignment horizontal="center" vertical="center"/>
    </xf>
    <xf numFmtId="4" fontId="5" fillId="7" borderId="22" xfId="0" applyNumberFormat="1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4" fontId="5" fillId="8" borderId="9" xfId="0" applyNumberFormat="1" applyFont="1" applyFill="1" applyBorder="1" applyAlignment="1">
      <alignment horizontal="center" vertical="center"/>
    </xf>
    <xf numFmtId="4" fontId="5" fillId="8" borderId="11" xfId="0" applyNumberFormat="1" applyFont="1" applyFill="1" applyBorder="1" applyAlignment="1">
      <alignment horizontal="center" vertical="center"/>
    </xf>
    <xf numFmtId="4" fontId="5" fillId="8" borderId="2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12" fillId="0" borderId="0" xfId="0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0</xdr:row>
      <xdr:rowOff>57150</xdr:rowOff>
    </xdr:from>
    <xdr:to>
      <xdr:col>7</xdr:col>
      <xdr:colOff>1085850</xdr:colOff>
      <xdr:row>7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BE8A495-9581-434E-AC8A-886E92D7C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090425" y="57150"/>
          <a:ext cx="127635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0</xdr:row>
      <xdr:rowOff>19050</xdr:rowOff>
    </xdr:from>
    <xdr:to>
      <xdr:col>2</xdr:col>
      <xdr:colOff>800099</xdr:colOff>
      <xdr:row>8</xdr:row>
      <xdr:rowOff>57150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28B333D-6D1C-4128-A8E0-77C8EA1B3F48}"/>
            </a:ext>
          </a:extLst>
        </xdr:cNvPr>
        <xdr:cNvSpPr txBox="1"/>
      </xdr:nvSpPr>
      <xdr:spPr>
        <a:xfrm>
          <a:off x="194310001" y="19050"/>
          <a:ext cx="2324098" cy="1333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j-cs"/>
            </a:rPr>
            <a:t>المملكة المغربية</a:t>
          </a:r>
          <a:r>
            <a:rPr lang="ar-MA" sz="1000" b="1">
              <a:cs typeface="+mj-cs"/>
            </a:rPr>
            <a:t> </a:t>
          </a:r>
          <a:endParaRPr lang="fr-FR" sz="1000" b="1">
            <a:cs typeface="+mj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وزارة الداخلية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عمالة إنزكان أيت ملول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جماعة أيت ملول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مديرية المصالح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القسم المالي و الاقتصادي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مصلحة الميزانية، الحسابات، الصفقات و المشتريا</a:t>
          </a:r>
          <a:r>
            <a:rPr lang="ar-MA" sz="10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+mj-cs"/>
            </a:rPr>
            <a:t>ت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MA" sz="1000" b="1" i="0">
              <a:solidFill>
                <a:schemeClr val="dk1"/>
              </a:solidFill>
              <a:latin typeface="+mn-lt"/>
              <a:ea typeface="+mn-ea"/>
              <a:cs typeface="+mn-cs"/>
            </a:rPr>
            <a:t>مكتب الميزانية</a:t>
          </a:r>
        </a:p>
        <a:p>
          <a:pPr algn="ctr" rtl="1"/>
          <a:endParaRPr lang="ar-MA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DAF55-6A54-46AB-B670-1E836B8A165B}">
  <sheetPr>
    <tabColor theme="9" tint="-0.499984740745262"/>
  </sheetPr>
  <dimension ref="A1:M47"/>
  <sheetViews>
    <sheetView rightToLeft="1" tabSelected="1" zoomScale="120" zoomScaleNormal="120" workbookViewId="0">
      <selection activeCell="A10" sqref="A10:H11"/>
    </sheetView>
  </sheetViews>
  <sheetFormatPr baseColWidth="10" defaultRowHeight="15" x14ac:dyDescent="0.25"/>
  <cols>
    <col min="1" max="2" width="11.42578125" style="2"/>
    <col min="3" max="3" width="18.28515625" style="2" customWidth="1"/>
    <col min="4" max="4" width="13.5703125" style="2" customWidth="1"/>
    <col min="5" max="5" width="7.5703125" style="2" customWidth="1"/>
    <col min="6" max="6" width="11.42578125" style="2"/>
    <col min="7" max="7" width="8.140625" style="2" customWidth="1"/>
    <col min="8" max="8" width="17.28515625" style="2" customWidth="1"/>
    <col min="10" max="12" width="15" customWidth="1"/>
    <col min="13" max="13" width="16.42578125" bestFit="1" customWidth="1"/>
    <col min="259" max="259" width="18.28515625" customWidth="1"/>
    <col min="260" max="260" width="13.5703125" customWidth="1"/>
    <col min="261" max="261" width="7.5703125" customWidth="1"/>
    <col min="263" max="263" width="8.140625" customWidth="1"/>
    <col min="264" max="264" width="17.28515625" customWidth="1"/>
    <col min="266" max="268" width="15" customWidth="1"/>
    <col min="269" max="269" width="16.42578125" bestFit="1" customWidth="1"/>
    <col min="515" max="515" width="18.28515625" customWidth="1"/>
    <col min="516" max="516" width="13.5703125" customWidth="1"/>
    <col min="517" max="517" width="7.5703125" customWidth="1"/>
    <col min="519" max="519" width="8.140625" customWidth="1"/>
    <col min="520" max="520" width="17.28515625" customWidth="1"/>
    <col min="522" max="524" width="15" customWidth="1"/>
    <col min="525" max="525" width="16.42578125" bestFit="1" customWidth="1"/>
    <col min="771" max="771" width="18.28515625" customWidth="1"/>
    <col min="772" max="772" width="13.5703125" customWidth="1"/>
    <col min="773" max="773" width="7.5703125" customWidth="1"/>
    <col min="775" max="775" width="8.140625" customWidth="1"/>
    <col min="776" max="776" width="17.28515625" customWidth="1"/>
    <col min="778" max="780" width="15" customWidth="1"/>
    <col min="781" max="781" width="16.42578125" bestFit="1" customWidth="1"/>
    <col min="1027" max="1027" width="18.28515625" customWidth="1"/>
    <col min="1028" max="1028" width="13.5703125" customWidth="1"/>
    <col min="1029" max="1029" width="7.5703125" customWidth="1"/>
    <col min="1031" max="1031" width="8.140625" customWidth="1"/>
    <col min="1032" max="1032" width="17.28515625" customWidth="1"/>
    <col min="1034" max="1036" width="15" customWidth="1"/>
    <col min="1037" max="1037" width="16.42578125" bestFit="1" customWidth="1"/>
    <col min="1283" max="1283" width="18.28515625" customWidth="1"/>
    <col min="1284" max="1284" width="13.5703125" customWidth="1"/>
    <col min="1285" max="1285" width="7.5703125" customWidth="1"/>
    <col min="1287" max="1287" width="8.140625" customWidth="1"/>
    <col min="1288" max="1288" width="17.28515625" customWidth="1"/>
    <col min="1290" max="1292" width="15" customWidth="1"/>
    <col min="1293" max="1293" width="16.42578125" bestFit="1" customWidth="1"/>
    <col min="1539" max="1539" width="18.28515625" customWidth="1"/>
    <col min="1540" max="1540" width="13.5703125" customWidth="1"/>
    <col min="1541" max="1541" width="7.5703125" customWidth="1"/>
    <col min="1543" max="1543" width="8.140625" customWidth="1"/>
    <col min="1544" max="1544" width="17.28515625" customWidth="1"/>
    <col min="1546" max="1548" width="15" customWidth="1"/>
    <col min="1549" max="1549" width="16.42578125" bestFit="1" customWidth="1"/>
    <col min="1795" max="1795" width="18.28515625" customWidth="1"/>
    <col min="1796" max="1796" width="13.5703125" customWidth="1"/>
    <col min="1797" max="1797" width="7.5703125" customWidth="1"/>
    <col min="1799" max="1799" width="8.140625" customWidth="1"/>
    <col min="1800" max="1800" width="17.28515625" customWidth="1"/>
    <col min="1802" max="1804" width="15" customWidth="1"/>
    <col min="1805" max="1805" width="16.42578125" bestFit="1" customWidth="1"/>
    <col min="2051" max="2051" width="18.28515625" customWidth="1"/>
    <col min="2052" max="2052" width="13.5703125" customWidth="1"/>
    <col min="2053" max="2053" width="7.5703125" customWidth="1"/>
    <col min="2055" max="2055" width="8.140625" customWidth="1"/>
    <col min="2056" max="2056" width="17.28515625" customWidth="1"/>
    <col min="2058" max="2060" width="15" customWidth="1"/>
    <col min="2061" max="2061" width="16.42578125" bestFit="1" customWidth="1"/>
    <col min="2307" max="2307" width="18.28515625" customWidth="1"/>
    <col min="2308" max="2308" width="13.5703125" customWidth="1"/>
    <col min="2309" max="2309" width="7.5703125" customWidth="1"/>
    <col min="2311" max="2311" width="8.140625" customWidth="1"/>
    <col min="2312" max="2312" width="17.28515625" customWidth="1"/>
    <col min="2314" max="2316" width="15" customWidth="1"/>
    <col min="2317" max="2317" width="16.42578125" bestFit="1" customWidth="1"/>
    <col min="2563" max="2563" width="18.28515625" customWidth="1"/>
    <col min="2564" max="2564" width="13.5703125" customWidth="1"/>
    <col min="2565" max="2565" width="7.5703125" customWidth="1"/>
    <col min="2567" max="2567" width="8.140625" customWidth="1"/>
    <col min="2568" max="2568" width="17.28515625" customWidth="1"/>
    <col min="2570" max="2572" width="15" customWidth="1"/>
    <col min="2573" max="2573" width="16.42578125" bestFit="1" customWidth="1"/>
    <col min="2819" max="2819" width="18.28515625" customWidth="1"/>
    <col min="2820" max="2820" width="13.5703125" customWidth="1"/>
    <col min="2821" max="2821" width="7.5703125" customWidth="1"/>
    <col min="2823" max="2823" width="8.140625" customWidth="1"/>
    <col min="2824" max="2824" width="17.28515625" customWidth="1"/>
    <col min="2826" max="2828" width="15" customWidth="1"/>
    <col min="2829" max="2829" width="16.42578125" bestFit="1" customWidth="1"/>
    <col min="3075" max="3075" width="18.28515625" customWidth="1"/>
    <col min="3076" max="3076" width="13.5703125" customWidth="1"/>
    <col min="3077" max="3077" width="7.5703125" customWidth="1"/>
    <col min="3079" max="3079" width="8.140625" customWidth="1"/>
    <col min="3080" max="3080" width="17.28515625" customWidth="1"/>
    <col min="3082" max="3084" width="15" customWidth="1"/>
    <col min="3085" max="3085" width="16.42578125" bestFit="1" customWidth="1"/>
    <col min="3331" max="3331" width="18.28515625" customWidth="1"/>
    <col min="3332" max="3332" width="13.5703125" customWidth="1"/>
    <col min="3333" max="3333" width="7.5703125" customWidth="1"/>
    <col min="3335" max="3335" width="8.140625" customWidth="1"/>
    <col min="3336" max="3336" width="17.28515625" customWidth="1"/>
    <col min="3338" max="3340" width="15" customWidth="1"/>
    <col min="3341" max="3341" width="16.42578125" bestFit="1" customWidth="1"/>
    <col min="3587" max="3587" width="18.28515625" customWidth="1"/>
    <col min="3588" max="3588" width="13.5703125" customWidth="1"/>
    <col min="3589" max="3589" width="7.5703125" customWidth="1"/>
    <col min="3591" max="3591" width="8.140625" customWidth="1"/>
    <col min="3592" max="3592" width="17.28515625" customWidth="1"/>
    <col min="3594" max="3596" width="15" customWidth="1"/>
    <col min="3597" max="3597" width="16.42578125" bestFit="1" customWidth="1"/>
    <col min="3843" max="3843" width="18.28515625" customWidth="1"/>
    <col min="3844" max="3844" width="13.5703125" customWidth="1"/>
    <col min="3845" max="3845" width="7.5703125" customWidth="1"/>
    <col min="3847" max="3847" width="8.140625" customWidth="1"/>
    <col min="3848" max="3848" width="17.28515625" customWidth="1"/>
    <col min="3850" max="3852" width="15" customWidth="1"/>
    <col min="3853" max="3853" width="16.42578125" bestFit="1" customWidth="1"/>
    <col min="4099" max="4099" width="18.28515625" customWidth="1"/>
    <col min="4100" max="4100" width="13.5703125" customWidth="1"/>
    <col min="4101" max="4101" width="7.5703125" customWidth="1"/>
    <col min="4103" max="4103" width="8.140625" customWidth="1"/>
    <col min="4104" max="4104" width="17.28515625" customWidth="1"/>
    <col min="4106" max="4108" width="15" customWidth="1"/>
    <col min="4109" max="4109" width="16.42578125" bestFit="1" customWidth="1"/>
    <col min="4355" max="4355" width="18.28515625" customWidth="1"/>
    <col min="4356" max="4356" width="13.5703125" customWidth="1"/>
    <col min="4357" max="4357" width="7.5703125" customWidth="1"/>
    <col min="4359" max="4359" width="8.140625" customWidth="1"/>
    <col min="4360" max="4360" width="17.28515625" customWidth="1"/>
    <col min="4362" max="4364" width="15" customWidth="1"/>
    <col min="4365" max="4365" width="16.42578125" bestFit="1" customWidth="1"/>
    <col min="4611" max="4611" width="18.28515625" customWidth="1"/>
    <col min="4612" max="4612" width="13.5703125" customWidth="1"/>
    <col min="4613" max="4613" width="7.5703125" customWidth="1"/>
    <col min="4615" max="4615" width="8.140625" customWidth="1"/>
    <col min="4616" max="4616" width="17.28515625" customWidth="1"/>
    <col min="4618" max="4620" width="15" customWidth="1"/>
    <col min="4621" max="4621" width="16.42578125" bestFit="1" customWidth="1"/>
    <col min="4867" max="4867" width="18.28515625" customWidth="1"/>
    <col min="4868" max="4868" width="13.5703125" customWidth="1"/>
    <col min="4869" max="4869" width="7.5703125" customWidth="1"/>
    <col min="4871" max="4871" width="8.140625" customWidth="1"/>
    <col min="4872" max="4872" width="17.28515625" customWidth="1"/>
    <col min="4874" max="4876" width="15" customWidth="1"/>
    <col min="4877" max="4877" width="16.42578125" bestFit="1" customWidth="1"/>
    <col min="5123" max="5123" width="18.28515625" customWidth="1"/>
    <col min="5124" max="5124" width="13.5703125" customWidth="1"/>
    <col min="5125" max="5125" width="7.5703125" customWidth="1"/>
    <col min="5127" max="5127" width="8.140625" customWidth="1"/>
    <col min="5128" max="5128" width="17.28515625" customWidth="1"/>
    <col min="5130" max="5132" width="15" customWidth="1"/>
    <col min="5133" max="5133" width="16.42578125" bestFit="1" customWidth="1"/>
    <col min="5379" max="5379" width="18.28515625" customWidth="1"/>
    <col min="5380" max="5380" width="13.5703125" customWidth="1"/>
    <col min="5381" max="5381" width="7.5703125" customWidth="1"/>
    <col min="5383" max="5383" width="8.140625" customWidth="1"/>
    <col min="5384" max="5384" width="17.28515625" customWidth="1"/>
    <col min="5386" max="5388" width="15" customWidth="1"/>
    <col min="5389" max="5389" width="16.42578125" bestFit="1" customWidth="1"/>
    <col min="5635" max="5635" width="18.28515625" customWidth="1"/>
    <col min="5636" max="5636" width="13.5703125" customWidth="1"/>
    <col min="5637" max="5637" width="7.5703125" customWidth="1"/>
    <col min="5639" max="5639" width="8.140625" customWidth="1"/>
    <col min="5640" max="5640" width="17.28515625" customWidth="1"/>
    <col min="5642" max="5644" width="15" customWidth="1"/>
    <col min="5645" max="5645" width="16.42578125" bestFit="1" customWidth="1"/>
    <col min="5891" max="5891" width="18.28515625" customWidth="1"/>
    <col min="5892" max="5892" width="13.5703125" customWidth="1"/>
    <col min="5893" max="5893" width="7.5703125" customWidth="1"/>
    <col min="5895" max="5895" width="8.140625" customWidth="1"/>
    <col min="5896" max="5896" width="17.28515625" customWidth="1"/>
    <col min="5898" max="5900" width="15" customWidth="1"/>
    <col min="5901" max="5901" width="16.42578125" bestFit="1" customWidth="1"/>
    <col min="6147" max="6147" width="18.28515625" customWidth="1"/>
    <col min="6148" max="6148" width="13.5703125" customWidth="1"/>
    <col min="6149" max="6149" width="7.5703125" customWidth="1"/>
    <col min="6151" max="6151" width="8.140625" customWidth="1"/>
    <col min="6152" max="6152" width="17.28515625" customWidth="1"/>
    <col min="6154" max="6156" width="15" customWidth="1"/>
    <col min="6157" max="6157" width="16.42578125" bestFit="1" customWidth="1"/>
    <col min="6403" max="6403" width="18.28515625" customWidth="1"/>
    <col min="6404" max="6404" width="13.5703125" customWidth="1"/>
    <col min="6405" max="6405" width="7.5703125" customWidth="1"/>
    <col min="6407" max="6407" width="8.140625" customWidth="1"/>
    <col min="6408" max="6408" width="17.28515625" customWidth="1"/>
    <col min="6410" max="6412" width="15" customWidth="1"/>
    <col min="6413" max="6413" width="16.42578125" bestFit="1" customWidth="1"/>
    <col min="6659" max="6659" width="18.28515625" customWidth="1"/>
    <col min="6660" max="6660" width="13.5703125" customWidth="1"/>
    <col min="6661" max="6661" width="7.5703125" customWidth="1"/>
    <col min="6663" max="6663" width="8.140625" customWidth="1"/>
    <col min="6664" max="6664" width="17.28515625" customWidth="1"/>
    <col min="6666" max="6668" width="15" customWidth="1"/>
    <col min="6669" max="6669" width="16.42578125" bestFit="1" customWidth="1"/>
    <col min="6915" max="6915" width="18.28515625" customWidth="1"/>
    <col min="6916" max="6916" width="13.5703125" customWidth="1"/>
    <col min="6917" max="6917" width="7.5703125" customWidth="1"/>
    <col min="6919" max="6919" width="8.140625" customWidth="1"/>
    <col min="6920" max="6920" width="17.28515625" customWidth="1"/>
    <col min="6922" max="6924" width="15" customWidth="1"/>
    <col min="6925" max="6925" width="16.42578125" bestFit="1" customWidth="1"/>
    <col min="7171" max="7171" width="18.28515625" customWidth="1"/>
    <col min="7172" max="7172" width="13.5703125" customWidth="1"/>
    <col min="7173" max="7173" width="7.5703125" customWidth="1"/>
    <col min="7175" max="7175" width="8.140625" customWidth="1"/>
    <col min="7176" max="7176" width="17.28515625" customWidth="1"/>
    <col min="7178" max="7180" width="15" customWidth="1"/>
    <col min="7181" max="7181" width="16.42578125" bestFit="1" customWidth="1"/>
    <col min="7427" max="7427" width="18.28515625" customWidth="1"/>
    <col min="7428" max="7428" width="13.5703125" customWidth="1"/>
    <col min="7429" max="7429" width="7.5703125" customWidth="1"/>
    <col min="7431" max="7431" width="8.140625" customWidth="1"/>
    <col min="7432" max="7432" width="17.28515625" customWidth="1"/>
    <col min="7434" max="7436" width="15" customWidth="1"/>
    <col min="7437" max="7437" width="16.42578125" bestFit="1" customWidth="1"/>
    <col min="7683" max="7683" width="18.28515625" customWidth="1"/>
    <col min="7684" max="7684" width="13.5703125" customWidth="1"/>
    <col min="7685" max="7685" width="7.5703125" customWidth="1"/>
    <col min="7687" max="7687" width="8.140625" customWidth="1"/>
    <col min="7688" max="7688" width="17.28515625" customWidth="1"/>
    <col min="7690" max="7692" width="15" customWidth="1"/>
    <col min="7693" max="7693" width="16.42578125" bestFit="1" customWidth="1"/>
    <col min="7939" max="7939" width="18.28515625" customWidth="1"/>
    <col min="7940" max="7940" width="13.5703125" customWidth="1"/>
    <col min="7941" max="7941" width="7.5703125" customWidth="1"/>
    <col min="7943" max="7943" width="8.140625" customWidth="1"/>
    <col min="7944" max="7944" width="17.28515625" customWidth="1"/>
    <col min="7946" max="7948" width="15" customWidth="1"/>
    <col min="7949" max="7949" width="16.42578125" bestFit="1" customWidth="1"/>
    <col min="8195" max="8195" width="18.28515625" customWidth="1"/>
    <col min="8196" max="8196" width="13.5703125" customWidth="1"/>
    <col min="8197" max="8197" width="7.5703125" customWidth="1"/>
    <col min="8199" max="8199" width="8.140625" customWidth="1"/>
    <col min="8200" max="8200" width="17.28515625" customWidth="1"/>
    <col min="8202" max="8204" width="15" customWidth="1"/>
    <col min="8205" max="8205" width="16.42578125" bestFit="1" customWidth="1"/>
    <col min="8451" max="8451" width="18.28515625" customWidth="1"/>
    <col min="8452" max="8452" width="13.5703125" customWidth="1"/>
    <col min="8453" max="8453" width="7.5703125" customWidth="1"/>
    <col min="8455" max="8455" width="8.140625" customWidth="1"/>
    <col min="8456" max="8456" width="17.28515625" customWidth="1"/>
    <col min="8458" max="8460" width="15" customWidth="1"/>
    <col min="8461" max="8461" width="16.42578125" bestFit="1" customWidth="1"/>
    <col min="8707" max="8707" width="18.28515625" customWidth="1"/>
    <col min="8708" max="8708" width="13.5703125" customWidth="1"/>
    <col min="8709" max="8709" width="7.5703125" customWidth="1"/>
    <col min="8711" max="8711" width="8.140625" customWidth="1"/>
    <col min="8712" max="8712" width="17.28515625" customWidth="1"/>
    <col min="8714" max="8716" width="15" customWidth="1"/>
    <col min="8717" max="8717" width="16.42578125" bestFit="1" customWidth="1"/>
    <col min="8963" max="8963" width="18.28515625" customWidth="1"/>
    <col min="8964" max="8964" width="13.5703125" customWidth="1"/>
    <col min="8965" max="8965" width="7.5703125" customWidth="1"/>
    <col min="8967" max="8967" width="8.140625" customWidth="1"/>
    <col min="8968" max="8968" width="17.28515625" customWidth="1"/>
    <col min="8970" max="8972" width="15" customWidth="1"/>
    <col min="8973" max="8973" width="16.42578125" bestFit="1" customWidth="1"/>
    <col min="9219" max="9219" width="18.28515625" customWidth="1"/>
    <col min="9220" max="9220" width="13.5703125" customWidth="1"/>
    <col min="9221" max="9221" width="7.5703125" customWidth="1"/>
    <col min="9223" max="9223" width="8.140625" customWidth="1"/>
    <col min="9224" max="9224" width="17.28515625" customWidth="1"/>
    <col min="9226" max="9228" width="15" customWidth="1"/>
    <col min="9229" max="9229" width="16.42578125" bestFit="1" customWidth="1"/>
    <col min="9475" max="9475" width="18.28515625" customWidth="1"/>
    <col min="9476" max="9476" width="13.5703125" customWidth="1"/>
    <col min="9477" max="9477" width="7.5703125" customWidth="1"/>
    <col min="9479" max="9479" width="8.140625" customWidth="1"/>
    <col min="9480" max="9480" width="17.28515625" customWidth="1"/>
    <col min="9482" max="9484" width="15" customWidth="1"/>
    <col min="9485" max="9485" width="16.42578125" bestFit="1" customWidth="1"/>
    <col min="9731" max="9731" width="18.28515625" customWidth="1"/>
    <col min="9732" max="9732" width="13.5703125" customWidth="1"/>
    <col min="9733" max="9733" width="7.5703125" customWidth="1"/>
    <col min="9735" max="9735" width="8.140625" customWidth="1"/>
    <col min="9736" max="9736" width="17.28515625" customWidth="1"/>
    <col min="9738" max="9740" width="15" customWidth="1"/>
    <col min="9741" max="9741" width="16.42578125" bestFit="1" customWidth="1"/>
    <col min="9987" max="9987" width="18.28515625" customWidth="1"/>
    <col min="9988" max="9988" width="13.5703125" customWidth="1"/>
    <col min="9989" max="9989" width="7.5703125" customWidth="1"/>
    <col min="9991" max="9991" width="8.140625" customWidth="1"/>
    <col min="9992" max="9992" width="17.28515625" customWidth="1"/>
    <col min="9994" max="9996" width="15" customWidth="1"/>
    <col min="9997" max="9997" width="16.42578125" bestFit="1" customWidth="1"/>
    <col min="10243" max="10243" width="18.28515625" customWidth="1"/>
    <col min="10244" max="10244" width="13.5703125" customWidth="1"/>
    <col min="10245" max="10245" width="7.5703125" customWidth="1"/>
    <col min="10247" max="10247" width="8.140625" customWidth="1"/>
    <col min="10248" max="10248" width="17.28515625" customWidth="1"/>
    <col min="10250" max="10252" width="15" customWidth="1"/>
    <col min="10253" max="10253" width="16.42578125" bestFit="1" customWidth="1"/>
    <col min="10499" max="10499" width="18.28515625" customWidth="1"/>
    <col min="10500" max="10500" width="13.5703125" customWidth="1"/>
    <col min="10501" max="10501" width="7.5703125" customWidth="1"/>
    <col min="10503" max="10503" width="8.140625" customWidth="1"/>
    <col min="10504" max="10504" width="17.28515625" customWidth="1"/>
    <col min="10506" max="10508" width="15" customWidth="1"/>
    <col min="10509" max="10509" width="16.42578125" bestFit="1" customWidth="1"/>
    <col min="10755" max="10755" width="18.28515625" customWidth="1"/>
    <col min="10756" max="10756" width="13.5703125" customWidth="1"/>
    <col min="10757" max="10757" width="7.5703125" customWidth="1"/>
    <col min="10759" max="10759" width="8.140625" customWidth="1"/>
    <col min="10760" max="10760" width="17.28515625" customWidth="1"/>
    <col min="10762" max="10764" width="15" customWidth="1"/>
    <col min="10765" max="10765" width="16.42578125" bestFit="1" customWidth="1"/>
    <col min="11011" max="11011" width="18.28515625" customWidth="1"/>
    <col min="11012" max="11012" width="13.5703125" customWidth="1"/>
    <col min="11013" max="11013" width="7.5703125" customWidth="1"/>
    <col min="11015" max="11015" width="8.140625" customWidth="1"/>
    <col min="11016" max="11016" width="17.28515625" customWidth="1"/>
    <col min="11018" max="11020" width="15" customWidth="1"/>
    <col min="11021" max="11021" width="16.42578125" bestFit="1" customWidth="1"/>
    <col min="11267" max="11267" width="18.28515625" customWidth="1"/>
    <col min="11268" max="11268" width="13.5703125" customWidth="1"/>
    <col min="11269" max="11269" width="7.5703125" customWidth="1"/>
    <col min="11271" max="11271" width="8.140625" customWidth="1"/>
    <col min="11272" max="11272" width="17.28515625" customWidth="1"/>
    <col min="11274" max="11276" width="15" customWidth="1"/>
    <col min="11277" max="11277" width="16.42578125" bestFit="1" customWidth="1"/>
    <col min="11523" max="11523" width="18.28515625" customWidth="1"/>
    <col min="11524" max="11524" width="13.5703125" customWidth="1"/>
    <col min="11525" max="11525" width="7.5703125" customWidth="1"/>
    <col min="11527" max="11527" width="8.140625" customWidth="1"/>
    <col min="11528" max="11528" width="17.28515625" customWidth="1"/>
    <col min="11530" max="11532" width="15" customWidth="1"/>
    <col min="11533" max="11533" width="16.42578125" bestFit="1" customWidth="1"/>
    <col min="11779" max="11779" width="18.28515625" customWidth="1"/>
    <col min="11780" max="11780" width="13.5703125" customWidth="1"/>
    <col min="11781" max="11781" width="7.5703125" customWidth="1"/>
    <col min="11783" max="11783" width="8.140625" customWidth="1"/>
    <col min="11784" max="11784" width="17.28515625" customWidth="1"/>
    <col min="11786" max="11788" width="15" customWidth="1"/>
    <col min="11789" max="11789" width="16.42578125" bestFit="1" customWidth="1"/>
    <col min="12035" max="12035" width="18.28515625" customWidth="1"/>
    <col min="12036" max="12036" width="13.5703125" customWidth="1"/>
    <col min="12037" max="12037" width="7.5703125" customWidth="1"/>
    <col min="12039" max="12039" width="8.140625" customWidth="1"/>
    <col min="12040" max="12040" width="17.28515625" customWidth="1"/>
    <col min="12042" max="12044" width="15" customWidth="1"/>
    <col min="12045" max="12045" width="16.42578125" bestFit="1" customWidth="1"/>
    <col min="12291" max="12291" width="18.28515625" customWidth="1"/>
    <col min="12292" max="12292" width="13.5703125" customWidth="1"/>
    <col min="12293" max="12293" width="7.5703125" customWidth="1"/>
    <col min="12295" max="12295" width="8.140625" customWidth="1"/>
    <col min="12296" max="12296" width="17.28515625" customWidth="1"/>
    <col min="12298" max="12300" width="15" customWidth="1"/>
    <col min="12301" max="12301" width="16.42578125" bestFit="1" customWidth="1"/>
    <col min="12547" max="12547" width="18.28515625" customWidth="1"/>
    <col min="12548" max="12548" width="13.5703125" customWidth="1"/>
    <col min="12549" max="12549" width="7.5703125" customWidth="1"/>
    <col min="12551" max="12551" width="8.140625" customWidth="1"/>
    <col min="12552" max="12552" width="17.28515625" customWidth="1"/>
    <col min="12554" max="12556" width="15" customWidth="1"/>
    <col min="12557" max="12557" width="16.42578125" bestFit="1" customWidth="1"/>
    <col min="12803" max="12803" width="18.28515625" customWidth="1"/>
    <col min="12804" max="12804" width="13.5703125" customWidth="1"/>
    <col min="12805" max="12805" width="7.5703125" customWidth="1"/>
    <col min="12807" max="12807" width="8.140625" customWidth="1"/>
    <col min="12808" max="12808" width="17.28515625" customWidth="1"/>
    <col min="12810" max="12812" width="15" customWidth="1"/>
    <col min="12813" max="12813" width="16.42578125" bestFit="1" customWidth="1"/>
    <col min="13059" max="13059" width="18.28515625" customWidth="1"/>
    <col min="13060" max="13060" width="13.5703125" customWidth="1"/>
    <col min="13061" max="13061" width="7.5703125" customWidth="1"/>
    <col min="13063" max="13063" width="8.140625" customWidth="1"/>
    <col min="13064" max="13064" width="17.28515625" customWidth="1"/>
    <col min="13066" max="13068" width="15" customWidth="1"/>
    <col min="13069" max="13069" width="16.42578125" bestFit="1" customWidth="1"/>
    <col min="13315" max="13315" width="18.28515625" customWidth="1"/>
    <col min="13316" max="13316" width="13.5703125" customWidth="1"/>
    <col min="13317" max="13317" width="7.5703125" customWidth="1"/>
    <col min="13319" max="13319" width="8.140625" customWidth="1"/>
    <col min="13320" max="13320" width="17.28515625" customWidth="1"/>
    <col min="13322" max="13324" width="15" customWidth="1"/>
    <col min="13325" max="13325" width="16.42578125" bestFit="1" customWidth="1"/>
    <col min="13571" max="13571" width="18.28515625" customWidth="1"/>
    <col min="13572" max="13572" width="13.5703125" customWidth="1"/>
    <col min="13573" max="13573" width="7.5703125" customWidth="1"/>
    <col min="13575" max="13575" width="8.140625" customWidth="1"/>
    <col min="13576" max="13576" width="17.28515625" customWidth="1"/>
    <col min="13578" max="13580" width="15" customWidth="1"/>
    <col min="13581" max="13581" width="16.42578125" bestFit="1" customWidth="1"/>
    <col min="13827" max="13827" width="18.28515625" customWidth="1"/>
    <col min="13828" max="13828" width="13.5703125" customWidth="1"/>
    <col min="13829" max="13829" width="7.5703125" customWidth="1"/>
    <col min="13831" max="13831" width="8.140625" customWidth="1"/>
    <col min="13832" max="13832" width="17.28515625" customWidth="1"/>
    <col min="13834" max="13836" width="15" customWidth="1"/>
    <col min="13837" max="13837" width="16.42578125" bestFit="1" customWidth="1"/>
    <col min="14083" max="14083" width="18.28515625" customWidth="1"/>
    <col min="14084" max="14084" width="13.5703125" customWidth="1"/>
    <col min="14085" max="14085" width="7.5703125" customWidth="1"/>
    <col min="14087" max="14087" width="8.140625" customWidth="1"/>
    <col min="14088" max="14088" width="17.28515625" customWidth="1"/>
    <col min="14090" max="14092" width="15" customWidth="1"/>
    <col min="14093" max="14093" width="16.42578125" bestFit="1" customWidth="1"/>
    <col min="14339" max="14339" width="18.28515625" customWidth="1"/>
    <col min="14340" max="14340" width="13.5703125" customWidth="1"/>
    <col min="14341" max="14341" width="7.5703125" customWidth="1"/>
    <col min="14343" max="14343" width="8.140625" customWidth="1"/>
    <col min="14344" max="14344" width="17.28515625" customWidth="1"/>
    <col min="14346" max="14348" width="15" customWidth="1"/>
    <col min="14349" max="14349" width="16.42578125" bestFit="1" customWidth="1"/>
    <col min="14595" max="14595" width="18.28515625" customWidth="1"/>
    <col min="14596" max="14596" width="13.5703125" customWidth="1"/>
    <col min="14597" max="14597" width="7.5703125" customWidth="1"/>
    <col min="14599" max="14599" width="8.140625" customWidth="1"/>
    <col min="14600" max="14600" width="17.28515625" customWidth="1"/>
    <col min="14602" max="14604" width="15" customWidth="1"/>
    <col min="14605" max="14605" width="16.42578125" bestFit="1" customWidth="1"/>
    <col min="14851" max="14851" width="18.28515625" customWidth="1"/>
    <col min="14852" max="14852" width="13.5703125" customWidth="1"/>
    <col min="14853" max="14853" width="7.5703125" customWidth="1"/>
    <col min="14855" max="14855" width="8.140625" customWidth="1"/>
    <col min="14856" max="14856" width="17.28515625" customWidth="1"/>
    <col min="14858" max="14860" width="15" customWidth="1"/>
    <col min="14861" max="14861" width="16.42578125" bestFit="1" customWidth="1"/>
    <col min="15107" max="15107" width="18.28515625" customWidth="1"/>
    <col min="15108" max="15108" width="13.5703125" customWidth="1"/>
    <col min="15109" max="15109" width="7.5703125" customWidth="1"/>
    <col min="15111" max="15111" width="8.140625" customWidth="1"/>
    <col min="15112" max="15112" width="17.28515625" customWidth="1"/>
    <col min="15114" max="15116" width="15" customWidth="1"/>
    <col min="15117" max="15117" width="16.42578125" bestFit="1" customWidth="1"/>
    <col min="15363" max="15363" width="18.28515625" customWidth="1"/>
    <col min="15364" max="15364" width="13.5703125" customWidth="1"/>
    <col min="15365" max="15365" width="7.5703125" customWidth="1"/>
    <col min="15367" max="15367" width="8.140625" customWidth="1"/>
    <col min="15368" max="15368" width="17.28515625" customWidth="1"/>
    <col min="15370" max="15372" width="15" customWidth="1"/>
    <col min="15373" max="15373" width="16.42578125" bestFit="1" customWidth="1"/>
    <col min="15619" max="15619" width="18.28515625" customWidth="1"/>
    <col min="15620" max="15620" width="13.5703125" customWidth="1"/>
    <col min="15621" max="15621" width="7.5703125" customWidth="1"/>
    <col min="15623" max="15623" width="8.140625" customWidth="1"/>
    <col min="15624" max="15624" width="17.28515625" customWidth="1"/>
    <col min="15626" max="15628" width="15" customWidth="1"/>
    <col min="15629" max="15629" width="16.42578125" bestFit="1" customWidth="1"/>
    <col min="15875" max="15875" width="18.28515625" customWidth="1"/>
    <col min="15876" max="15876" width="13.5703125" customWidth="1"/>
    <col min="15877" max="15877" width="7.5703125" customWidth="1"/>
    <col min="15879" max="15879" width="8.140625" customWidth="1"/>
    <col min="15880" max="15880" width="17.28515625" customWidth="1"/>
    <col min="15882" max="15884" width="15" customWidth="1"/>
    <col min="15885" max="15885" width="16.42578125" bestFit="1" customWidth="1"/>
    <col min="16131" max="16131" width="18.28515625" customWidth="1"/>
    <col min="16132" max="16132" width="13.5703125" customWidth="1"/>
    <col min="16133" max="16133" width="7.5703125" customWidth="1"/>
    <col min="16135" max="16135" width="8.140625" customWidth="1"/>
    <col min="16136" max="16136" width="17.28515625" customWidth="1"/>
    <col min="16138" max="16140" width="15" customWidth="1"/>
    <col min="16141" max="16141" width="16.42578125" bestFit="1" customWidth="1"/>
  </cols>
  <sheetData>
    <row r="1" spans="1:11" ht="12.75" customHeight="1" x14ac:dyDescent="0.25">
      <c r="A1" s="1"/>
      <c r="B1" s="1"/>
    </row>
    <row r="2" spans="1:11" ht="12.75" customHeight="1" x14ac:dyDescent="0.25">
      <c r="A2" s="1"/>
      <c r="B2" s="1"/>
    </row>
    <row r="3" spans="1:11" ht="12.75" customHeight="1" x14ac:dyDescent="0.25">
      <c r="A3" s="1"/>
      <c r="B3" s="1"/>
    </row>
    <row r="4" spans="1:11" ht="12.75" customHeight="1" x14ac:dyDescent="0.25">
      <c r="A4" s="1"/>
      <c r="B4" s="1"/>
    </row>
    <row r="5" spans="1:11" ht="12.75" customHeight="1" x14ac:dyDescent="0.25">
      <c r="A5" s="1"/>
      <c r="B5" s="1"/>
    </row>
    <row r="6" spans="1:11" ht="12.75" customHeight="1" x14ac:dyDescent="0.25">
      <c r="A6" s="1"/>
      <c r="B6" s="1"/>
      <c r="D6" s="3"/>
      <c r="E6" s="3"/>
      <c r="F6" s="3"/>
      <c r="G6" s="3"/>
      <c r="H6" s="3"/>
    </row>
    <row r="7" spans="1:11" ht="12.75" customHeight="1" x14ac:dyDescent="0.25">
      <c r="A7" s="1"/>
      <c r="B7" s="1"/>
      <c r="D7" s="3"/>
      <c r="E7" s="3"/>
      <c r="F7" s="3"/>
      <c r="G7" s="3"/>
      <c r="H7" s="3"/>
    </row>
    <row r="8" spans="1:11" ht="12.75" customHeight="1" x14ac:dyDescent="0.25">
      <c r="A8" s="1"/>
      <c r="B8" s="1"/>
      <c r="D8" s="3"/>
      <c r="E8" s="3"/>
      <c r="F8" s="3"/>
      <c r="G8" s="3"/>
      <c r="H8" s="3"/>
    </row>
    <row r="9" spans="1:11" ht="27" customHeight="1" thickBot="1" x14ac:dyDescent="0.3">
      <c r="A9" s="4"/>
      <c r="B9" s="4"/>
      <c r="D9" s="3"/>
      <c r="E9" s="3"/>
      <c r="F9" s="3"/>
      <c r="G9" s="3"/>
      <c r="H9" s="3"/>
    </row>
    <row r="10" spans="1:11" ht="25.5" customHeight="1" x14ac:dyDescent="0.25">
      <c r="A10" s="5" t="s">
        <v>0</v>
      </c>
      <c r="B10" s="6"/>
      <c r="C10" s="6"/>
      <c r="D10" s="6"/>
      <c r="E10" s="6"/>
      <c r="F10" s="6"/>
      <c r="G10" s="6"/>
      <c r="H10" s="7"/>
      <c r="I10" s="8"/>
      <c r="J10" s="8"/>
      <c r="K10" s="8"/>
    </row>
    <row r="11" spans="1:11" ht="5.25" customHeight="1" x14ac:dyDescent="0.25">
      <c r="A11" s="9"/>
      <c r="B11" s="10"/>
      <c r="C11" s="10"/>
      <c r="D11" s="10"/>
      <c r="E11" s="10"/>
      <c r="F11" s="10"/>
      <c r="G11" s="10"/>
      <c r="H11" s="11"/>
      <c r="I11" s="8"/>
      <c r="J11" s="8"/>
      <c r="K11" s="8"/>
    </row>
    <row r="12" spans="1:11" ht="15.75" thickBot="1" x14ac:dyDescent="0.3">
      <c r="A12" s="12" t="s">
        <v>1</v>
      </c>
      <c r="B12" s="13"/>
      <c r="C12" s="13"/>
      <c r="D12" s="13"/>
      <c r="E12" s="13"/>
      <c r="F12" s="13"/>
      <c r="G12" s="13"/>
      <c r="H12" s="14"/>
      <c r="I12" s="15"/>
      <c r="J12" s="15"/>
      <c r="K12" s="15"/>
    </row>
    <row r="13" spans="1:11" ht="15.75" thickBot="1" x14ac:dyDescent="0.3">
      <c r="A13" s="16"/>
      <c r="B13" s="16"/>
      <c r="C13" s="16"/>
      <c r="D13" s="16"/>
      <c r="E13" s="16"/>
      <c r="F13" s="16"/>
      <c r="G13" s="16"/>
      <c r="H13" s="16"/>
    </row>
    <row r="14" spans="1:11" ht="15.75" thickBot="1" x14ac:dyDescent="0.3">
      <c r="A14" s="17" t="s">
        <v>2</v>
      </c>
      <c r="B14" s="18"/>
      <c r="C14" s="19"/>
      <c r="D14" s="20" t="s">
        <v>3</v>
      </c>
      <c r="E14" s="21"/>
      <c r="F14" s="21"/>
      <c r="G14" s="21"/>
      <c r="H14" s="22"/>
    </row>
    <row r="15" spans="1:11" ht="15.75" thickBot="1" x14ac:dyDescent="0.3">
      <c r="A15" s="23"/>
      <c r="B15" s="24"/>
      <c r="C15" s="25"/>
      <c r="D15" s="26" t="s">
        <v>4</v>
      </c>
      <c r="E15" s="27"/>
      <c r="F15" s="26" t="s">
        <v>5</v>
      </c>
      <c r="G15" s="27"/>
      <c r="H15" s="28" t="s">
        <v>6</v>
      </c>
    </row>
    <row r="16" spans="1:11" ht="16.5" thickBot="1" x14ac:dyDescent="0.3">
      <c r="A16" s="29"/>
      <c r="B16" s="30"/>
      <c r="C16" s="31"/>
      <c r="D16" s="32">
        <v>1</v>
      </c>
      <c r="E16" s="33"/>
      <c r="F16" s="32">
        <v>2</v>
      </c>
      <c r="G16" s="33"/>
      <c r="H16" s="34">
        <v>3</v>
      </c>
    </row>
    <row r="17" spans="1:13" ht="16.5" thickBot="1" x14ac:dyDescent="0.3">
      <c r="A17" s="35" t="s">
        <v>7</v>
      </c>
      <c r="B17" s="36"/>
      <c r="C17" s="36"/>
      <c r="D17" s="36"/>
      <c r="E17" s="36"/>
      <c r="F17" s="36"/>
      <c r="G17" s="36"/>
      <c r="H17" s="37"/>
    </row>
    <row r="18" spans="1:13" ht="15.75" thickBot="1" x14ac:dyDescent="0.3">
      <c r="A18" s="38" t="s">
        <v>8</v>
      </c>
      <c r="B18" s="39"/>
      <c r="C18" s="39"/>
      <c r="D18" s="39"/>
      <c r="E18" s="39"/>
      <c r="F18" s="39"/>
      <c r="G18" s="39"/>
      <c r="H18" s="40"/>
      <c r="M18" s="41"/>
    </row>
    <row r="19" spans="1:13" ht="15.75" thickBot="1" x14ac:dyDescent="0.3">
      <c r="A19" s="42" t="s">
        <v>9</v>
      </c>
      <c r="B19" s="43"/>
      <c r="C19" s="44"/>
      <c r="D19" s="45">
        <f>SUM(D20:E25)</f>
        <v>140976000</v>
      </c>
      <c r="E19" s="46"/>
      <c r="F19" s="45">
        <f>F25+F24+F23+F22+F21+F20</f>
        <v>389685390.17000008</v>
      </c>
      <c r="G19" s="46"/>
      <c r="H19" s="47">
        <f>H25+H24+H23+H22+H21+H20</f>
        <v>144915007.68000001</v>
      </c>
      <c r="J19" s="48">
        <v>140976000</v>
      </c>
      <c r="K19" s="48">
        <v>389685390.17000002</v>
      </c>
      <c r="L19" s="48">
        <v>144915007.68000001</v>
      </c>
    </row>
    <row r="20" spans="1:13" ht="15.75" thickBot="1" x14ac:dyDescent="0.3">
      <c r="A20" s="49" t="s">
        <v>10</v>
      </c>
      <c r="B20" s="50"/>
      <c r="C20" s="51"/>
      <c r="D20" s="52">
        <v>25622400</v>
      </c>
      <c r="E20" s="53"/>
      <c r="F20" s="52">
        <v>46492646.93</v>
      </c>
      <c r="G20" s="53"/>
      <c r="H20" s="54">
        <v>20783712.780000001</v>
      </c>
      <c r="J20" s="48">
        <f>J19-D19</f>
        <v>0</v>
      </c>
      <c r="K20" s="48">
        <f>K19-F19</f>
        <v>0</v>
      </c>
      <c r="L20" s="48">
        <f>L19-H19</f>
        <v>0</v>
      </c>
      <c r="M20" s="55"/>
    </row>
    <row r="21" spans="1:13" ht="15.75" thickBot="1" x14ac:dyDescent="0.3">
      <c r="A21" s="49" t="s">
        <v>11</v>
      </c>
      <c r="B21" s="50"/>
      <c r="C21" s="51"/>
      <c r="D21" s="52">
        <v>99197000</v>
      </c>
      <c r="E21" s="53"/>
      <c r="F21" s="52">
        <v>38147000</v>
      </c>
      <c r="G21" s="53"/>
      <c r="H21" s="54">
        <v>38147000</v>
      </c>
      <c r="M21" t="s">
        <v>12</v>
      </c>
    </row>
    <row r="22" spans="1:13" ht="15.75" thickBot="1" x14ac:dyDescent="0.3">
      <c r="A22" s="49" t="s">
        <v>13</v>
      </c>
      <c r="B22" s="50"/>
      <c r="C22" s="51"/>
      <c r="D22" s="52">
        <v>2434000</v>
      </c>
      <c r="E22" s="53"/>
      <c r="F22" s="52">
        <v>1977578.1</v>
      </c>
      <c r="G22" s="53"/>
      <c r="H22" s="54">
        <v>1977578.1</v>
      </c>
    </row>
    <row r="23" spans="1:13" ht="15.75" thickBot="1" x14ac:dyDescent="0.3">
      <c r="A23" s="49" t="s">
        <v>14</v>
      </c>
      <c r="B23" s="50"/>
      <c r="C23" s="51"/>
      <c r="D23" s="52">
        <v>12570600</v>
      </c>
      <c r="E23" s="53"/>
      <c r="F23" s="52">
        <v>16929832.41</v>
      </c>
      <c r="G23" s="53"/>
      <c r="H23" s="54">
        <v>12617156.039999999</v>
      </c>
    </row>
    <row r="24" spans="1:13" ht="15.75" thickBot="1" x14ac:dyDescent="0.3">
      <c r="A24" s="49" t="s">
        <v>15</v>
      </c>
      <c r="B24" s="50"/>
      <c r="C24" s="51"/>
      <c r="D24" s="52">
        <v>0</v>
      </c>
      <c r="E24" s="53"/>
      <c r="F24" s="52">
        <v>0</v>
      </c>
      <c r="G24" s="53"/>
      <c r="H24" s="54">
        <v>0</v>
      </c>
    </row>
    <row r="25" spans="1:13" ht="15.75" thickBot="1" x14ac:dyDescent="0.3">
      <c r="A25" s="56" t="s">
        <v>16</v>
      </c>
      <c r="B25" s="57"/>
      <c r="C25" s="58"/>
      <c r="D25" s="52">
        <v>1152000</v>
      </c>
      <c r="E25" s="53"/>
      <c r="F25" s="52">
        <v>286138332.73000002</v>
      </c>
      <c r="G25" s="53"/>
      <c r="H25" s="54">
        <v>71389560.760000005</v>
      </c>
    </row>
    <row r="26" spans="1:13" ht="15.75" thickBot="1" x14ac:dyDescent="0.3">
      <c r="A26" s="59" t="s">
        <v>17</v>
      </c>
      <c r="B26" s="60"/>
      <c r="C26" s="60"/>
      <c r="D26" s="60"/>
      <c r="E26" s="60"/>
      <c r="F26" s="60"/>
      <c r="G26" s="60"/>
      <c r="H26" s="61"/>
    </row>
    <row r="27" spans="1:13" ht="15.75" thickBot="1" x14ac:dyDescent="0.3">
      <c r="A27" s="42" t="s">
        <v>9</v>
      </c>
      <c r="B27" s="43"/>
      <c r="C27" s="44"/>
      <c r="D27" s="45">
        <f>D28+D29+D30+D31+D32+D33+D34</f>
        <v>48158505.659999996</v>
      </c>
      <c r="E27" s="46"/>
      <c r="F27" s="62">
        <f>F34+F33+F32+F31+F30+F29+F28</f>
        <v>190289330.59999999</v>
      </c>
      <c r="G27" s="63"/>
      <c r="H27" s="64">
        <f>H34+H33+H32+H31+H30+H29+H28</f>
        <v>190289330.59999999</v>
      </c>
    </row>
    <row r="28" spans="1:13" ht="15.75" thickBot="1" x14ac:dyDescent="0.3">
      <c r="A28" s="65" t="s">
        <v>18</v>
      </c>
      <c r="B28" s="66"/>
      <c r="C28" s="67"/>
      <c r="D28" s="52">
        <v>0</v>
      </c>
      <c r="E28" s="53"/>
      <c r="F28" s="68">
        <v>0</v>
      </c>
      <c r="G28" s="69"/>
      <c r="H28" s="70">
        <v>0</v>
      </c>
    </row>
    <row r="29" spans="1:13" ht="15.75" thickBot="1" x14ac:dyDescent="0.3">
      <c r="A29" s="65" t="s">
        <v>11</v>
      </c>
      <c r="B29" s="66"/>
      <c r="C29" s="67"/>
      <c r="D29" s="52">
        <v>0</v>
      </c>
      <c r="E29" s="53"/>
      <c r="F29" s="68">
        <v>13226300</v>
      </c>
      <c r="G29" s="69"/>
      <c r="H29" s="70">
        <v>13226300</v>
      </c>
    </row>
    <row r="30" spans="1:13" ht="15.75" thickBot="1" x14ac:dyDescent="0.3">
      <c r="A30" s="71" t="s">
        <v>19</v>
      </c>
      <c r="B30" s="72"/>
      <c r="C30" s="73"/>
      <c r="D30" s="52">
        <v>0</v>
      </c>
      <c r="E30" s="53"/>
      <c r="F30" s="68">
        <v>0</v>
      </c>
      <c r="G30" s="69"/>
      <c r="H30" s="70">
        <v>0</v>
      </c>
    </row>
    <row r="31" spans="1:13" ht="15.75" thickBot="1" x14ac:dyDescent="0.3">
      <c r="A31" s="65" t="s">
        <v>20</v>
      </c>
      <c r="B31" s="66"/>
      <c r="C31" s="67"/>
      <c r="D31" s="52">
        <v>0</v>
      </c>
      <c r="E31" s="53"/>
      <c r="F31" s="68">
        <v>10000000</v>
      </c>
      <c r="G31" s="69"/>
      <c r="H31" s="70">
        <v>10000000</v>
      </c>
    </row>
    <row r="32" spans="1:13" ht="15.75" thickBot="1" x14ac:dyDescent="0.3">
      <c r="A32" s="65" t="s">
        <v>21</v>
      </c>
      <c r="B32" s="66"/>
      <c r="C32" s="67"/>
      <c r="D32" s="52">
        <v>48158505.659999996</v>
      </c>
      <c r="E32" s="53"/>
      <c r="F32" s="68">
        <v>151313030.59999999</v>
      </c>
      <c r="G32" s="69"/>
      <c r="H32" s="70">
        <v>151313030.59999999</v>
      </c>
    </row>
    <row r="33" spans="1:11" ht="15.75" thickBot="1" x14ac:dyDescent="0.3">
      <c r="A33" s="65" t="s">
        <v>22</v>
      </c>
      <c r="B33" s="66"/>
      <c r="C33" s="67"/>
      <c r="D33" s="52">
        <v>0</v>
      </c>
      <c r="E33" s="53"/>
      <c r="F33" s="68">
        <v>15750000</v>
      </c>
      <c r="G33" s="69"/>
      <c r="H33" s="70">
        <v>15750000</v>
      </c>
    </row>
    <row r="34" spans="1:11" ht="15.75" thickBot="1" x14ac:dyDescent="0.3">
      <c r="A34" s="65" t="s">
        <v>16</v>
      </c>
      <c r="B34" s="66"/>
      <c r="C34" s="67"/>
      <c r="D34" s="68">
        <v>0</v>
      </c>
      <c r="E34" s="69"/>
      <c r="F34" s="68">
        <v>0</v>
      </c>
      <c r="G34" s="69"/>
      <c r="H34" s="70">
        <v>0</v>
      </c>
    </row>
    <row r="35" spans="1:11" ht="15.75" thickBot="1" x14ac:dyDescent="0.3">
      <c r="A35" s="74" t="s">
        <v>23</v>
      </c>
      <c r="B35" s="75"/>
      <c r="C35" s="76"/>
      <c r="D35" s="77">
        <f>D19+D27</f>
        <v>189134505.66</v>
      </c>
      <c r="E35" s="78"/>
      <c r="F35" s="77">
        <f>F19+F27</f>
        <v>579974720.7700001</v>
      </c>
      <c r="G35" s="78"/>
      <c r="H35" s="79">
        <f>H19+H27</f>
        <v>335204338.27999997</v>
      </c>
    </row>
    <row r="36" spans="1:11" ht="15.75" thickBot="1" x14ac:dyDescent="0.3">
      <c r="A36" s="80" t="s">
        <v>24</v>
      </c>
      <c r="B36" s="81"/>
      <c r="C36" s="81"/>
      <c r="D36" s="81"/>
      <c r="E36" s="81"/>
      <c r="F36" s="81"/>
      <c r="G36" s="81"/>
      <c r="H36" s="82"/>
    </row>
    <row r="37" spans="1:11" ht="15.75" thickBot="1" x14ac:dyDescent="0.3">
      <c r="A37" s="83" t="s">
        <v>25</v>
      </c>
      <c r="B37" s="84"/>
      <c r="C37" s="85"/>
      <c r="D37" s="86">
        <f>D38</f>
        <v>0</v>
      </c>
      <c r="E37" s="87"/>
      <c r="F37" s="86">
        <f>F38</f>
        <v>3711309.93</v>
      </c>
      <c r="G37" s="87"/>
      <c r="H37" s="88">
        <f>H38</f>
        <v>3711309.93</v>
      </c>
    </row>
    <row r="38" spans="1:11" ht="15.75" thickBot="1" x14ac:dyDescent="0.3">
      <c r="A38" s="65" t="s">
        <v>26</v>
      </c>
      <c r="B38" s="66"/>
      <c r="C38" s="67"/>
      <c r="D38" s="89">
        <v>0</v>
      </c>
      <c r="E38" s="90"/>
      <c r="F38" s="89">
        <v>3711309.93</v>
      </c>
      <c r="G38" s="90"/>
      <c r="H38" s="91">
        <v>3711309.93</v>
      </c>
    </row>
    <row r="39" spans="1:11" ht="15.75" thickBot="1" x14ac:dyDescent="0.3">
      <c r="A39" s="92" t="s">
        <v>27</v>
      </c>
      <c r="B39" s="93"/>
      <c r="C39" s="94"/>
      <c r="D39" s="95">
        <f>D41+D40</f>
        <v>6352000</v>
      </c>
      <c r="E39" s="96"/>
      <c r="F39" s="95">
        <f>F41+F40</f>
        <v>6352000</v>
      </c>
      <c r="G39" s="96"/>
      <c r="H39" s="97">
        <f>H41+H40</f>
        <v>6352000</v>
      </c>
    </row>
    <row r="40" spans="1:11" ht="15.75" thickBot="1" x14ac:dyDescent="0.3">
      <c r="A40" s="98" t="s">
        <v>28</v>
      </c>
      <c r="B40" s="99"/>
      <c r="C40" s="100"/>
      <c r="D40" s="101">
        <v>6300000</v>
      </c>
      <c r="E40" s="102"/>
      <c r="F40" s="101">
        <v>6300000</v>
      </c>
      <c r="G40" s="102"/>
      <c r="H40" s="103">
        <v>6300000</v>
      </c>
    </row>
    <row r="41" spans="1:11" ht="15.75" thickBot="1" x14ac:dyDescent="0.3">
      <c r="A41" s="65" t="s">
        <v>29</v>
      </c>
      <c r="B41" s="66"/>
      <c r="C41" s="67"/>
      <c r="D41" s="104">
        <v>52000</v>
      </c>
      <c r="E41" s="105"/>
      <c r="F41" s="104">
        <v>52000</v>
      </c>
      <c r="G41" s="105"/>
      <c r="H41" s="103">
        <v>52000</v>
      </c>
    </row>
    <row r="42" spans="1:11" ht="15.75" thickBot="1" x14ac:dyDescent="0.3">
      <c r="A42" s="74" t="s">
        <v>30</v>
      </c>
      <c r="B42" s="75"/>
      <c r="C42" s="76"/>
      <c r="D42" s="106">
        <f>D39+D37</f>
        <v>6352000</v>
      </c>
      <c r="E42" s="107"/>
      <c r="F42" s="106">
        <f>F39+F37</f>
        <v>10063309.93</v>
      </c>
      <c r="G42" s="107"/>
      <c r="H42" s="108">
        <f>H39+H37</f>
        <v>10063309.93</v>
      </c>
    </row>
    <row r="43" spans="1:11" ht="15.75" thickBot="1" x14ac:dyDescent="0.3">
      <c r="A43" s="74" t="s">
        <v>31</v>
      </c>
      <c r="B43" s="75"/>
      <c r="C43" s="76"/>
      <c r="D43" s="109">
        <v>0</v>
      </c>
      <c r="E43" s="110"/>
      <c r="F43" s="109">
        <v>0</v>
      </c>
      <c r="G43" s="110"/>
      <c r="H43" s="111">
        <v>0</v>
      </c>
    </row>
    <row r="44" spans="1:11" ht="15.75" thickBot="1" x14ac:dyDescent="0.3">
      <c r="A44" s="112" t="s">
        <v>32</v>
      </c>
      <c r="B44" s="113"/>
      <c r="C44" s="114"/>
      <c r="D44" s="115">
        <f>D35+D42+D43</f>
        <v>195486505.66</v>
      </c>
      <c r="E44" s="116"/>
      <c r="F44" s="115">
        <f>F43+F42+F35</f>
        <v>590038030.70000005</v>
      </c>
      <c r="G44" s="116"/>
      <c r="H44" s="117">
        <f>H43+H42+H35</f>
        <v>345267648.20999998</v>
      </c>
    </row>
    <row r="46" spans="1:11" ht="15.75" x14ac:dyDescent="0.25">
      <c r="B46" s="118" t="s">
        <v>33</v>
      </c>
      <c r="C46" s="118"/>
      <c r="D46" s="118"/>
      <c r="E46" s="119"/>
      <c r="F46" s="118" t="s">
        <v>33</v>
      </c>
      <c r="G46" s="118"/>
      <c r="H46" s="118"/>
      <c r="I46" s="120"/>
      <c r="J46" s="120"/>
      <c r="K46" s="120"/>
    </row>
    <row r="47" spans="1:11" ht="15.75" x14ac:dyDescent="0.25">
      <c r="B47" s="118" t="s">
        <v>34</v>
      </c>
      <c r="C47" s="118"/>
      <c r="D47" s="118"/>
      <c r="E47" s="119"/>
      <c r="F47" s="118" t="s">
        <v>35</v>
      </c>
      <c r="G47" s="118"/>
      <c r="H47" s="118"/>
      <c r="I47" s="120"/>
      <c r="J47" s="120"/>
      <c r="K47" s="120"/>
    </row>
  </sheetData>
  <mergeCells count="95">
    <mergeCell ref="A44:C44"/>
    <mergeCell ref="D44:E44"/>
    <mergeCell ref="F44:G44"/>
    <mergeCell ref="B46:D46"/>
    <mergeCell ref="F46:H46"/>
    <mergeCell ref="B47:D47"/>
    <mergeCell ref="F47:H47"/>
    <mergeCell ref="A42:C42"/>
    <mergeCell ref="D42:E42"/>
    <mergeCell ref="F42:G42"/>
    <mergeCell ref="A43:C43"/>
    <mergeCell ref="D43:E43"/>
    <mergeCell ref="F43:G43"/>
    <mergeCell ref="A40:C40"/>
    <mergeCell ref="D40:E40"/>
    <mergeCell ref="F40:G40"/>
    <mergeCell ref="A41:C41"/>
    <mergeCell ref="D41:E41"/>
    <mergeCell ref="F41:G41"/>
    <mergeCell ref="A38:C38"/>
    <mergeCell ref="D38:E38"/>
    <mergeCell ref="F38:G38"/>
    <mergeCell ref="A39:C39"/>
    <mergeCell ref="D39:E39"/>
    <mergeCell ref="F39:G39"/>
    <mergeCell ref="A35:C35"/>
    <mergeCell ref="D35:E35"/>
    <mergeCell ref="F35:G35"/>
    <mergeCell ref="A36:H36"/>
    <mergeCell ref="A37:C37"/>
    <mergeCell ref="D37:E37"/>
    <mergeCell ref="F37:G37"/>
    <mergeCell ref="A33:C33"/>
    <mergeCell ref="D33:E33"/>
    <mergeCell ref="F33:G33"/>
    <mergeCell ref="A34:C34"/>
    <mergeCell ref="D34:E34"/>
    <mergeCell ref="F34:G34"/>
    <mergeCell ref="D30:E30"/>
    <mergeCell ref="F30:G30"/>
    <mergeCell ref="A31:C31"/>
    <mergeCell ref="D31:E31"/>
    <mergeCell ref="F31:G31"/>
    <mergeCell ref="A32:C32"/>
    <mergeCell ref="D32:E32"/>
    <mergeCell ref="F32:G32"/>
    <mergeCell ref="A28:C28"/>
    <mergeCell ref="D28:E28"/>
    <mergeCell ref="F28:G28"/>
    <mergeCell ref="A29:C29"/>
    <mergeCell ref="D29:E29"/>
    <mergeCell ref="F29:G29"/>
    <mergeCell ref="A25:C25"/>
    <mergeCell ref="D25:E25"/>
    <mergeCell ref="F25:G25"/>
    <mergeCell ref="A26:H26"/>
    <mergeCell ref="A27:C27"/>
    <mergeCell ref="D27:E27"/>
    <mergeCell ref="F27:G27"/>
    <mergeCell ref="A23:C23"/>
    <mergeCell ref="D23:E23"/>
    <mergeCell ref="F23:G23"/>
    <mergeCell ref="A24:C24"/>
    <mergeCell ref="D24:E24"/>
    <mergeCell ref="F24:G24"/>
    <mergeCell ref="A21:C21"/>
    <mergeCell ref="D21:E21"/>
    <mergeCell ref="F21:G21"/>
    <mergeCell ref="A22:C22"/>
    <mergeCell ref="D22:E22"/>
    <mergeCell ref="F22:G22"/>
    <mergeCell ref="A17:H17"/>
    <mergeCell ref="A18:H18"/>
    <mergeCell ref="A19:C19"/>
    <mergeCell ref="D19:E19"/>
    <mergeCell ref="F19:G19"/>
    <mergeCell ref="A20:C20"/>
    <mergeCell ref="D20:E20"/>
    <mergeCell ref="F20:G20"/>
    <mergeCell ref="A7:B7"/>
    <mergeCell ref="A8:B8"/>
    <mergeCell ref="A10:H11"/>
    <mergeCell ref="A12:H12"/>
    <mergeCell ref="A14:C16"/>
    <mergeCell ref="D14:H14"/>
    <mergeCell ref="D15:E15"/>
    <mergeCell ref="F15:G15"/>
    <mergeCell ref="D16:E16"/>
    <mergeCell ref="F16:G16"/>
    <mergeCell ref="A1:B1"/>
    <mergeCell ref="A2:B2"/>
    <mergeCell ref="A3:B3"/>
    <mergeCell ref="A4:B4"/>
    <mergeCell ref="A5:B5"/>
    <mergeCell ref="A6:B6"/>
  </mergeCells>
  <pageMargins left="0.21" right="0.21" top="0.16" bottom="0.75" header="0.16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حصر النتيجة العامة (المداخيل)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sfia aghouri</dc:creator>
  <cp:lastModifiedBy>sfia aghouri</cp:lastModifiedBy>
  <dcterms:created xsi:type="dcterms:W3CDTF">2025-05-22T10:47:51Z</dcterms:created>
  <dcterms:modified xsi:type="dcterms:W3CDTF">2025-05-22T10:47:51Z</dcterms:modified>
</cp:coreProperties>
</file>