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MEF\Données Open Data- MEF\"/>
    </mc:Choice>
  </mc:AlternateContent>
  <xr:revisionPtr revIDLastSave="0" documentId="13_ncr:1_{061AF301-6507-4742-B8B8-BAA8BD8A0E1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PIB en volume_au prix courant" sheetId="1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Q4.1" localSheetId="0" hidden="1">#REF!</definedName>
    <definedName name="_BQ4.1" hidden="1">#REF!</definedName>
    <definedName name="_ct1" localSheetId="0">#N/A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 localSheetId="0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 localSheetId="0">[1]Graph!#REF!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 localSheetId="0">#N/A</definedName>
    <definedName name="AAA">#N/A</definedName>
    <definedName name="aaaa" localSheetId="0">OFFSET(Full_Print,0,0,'PIB en volume_au prix courant'!Last_Row)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DATE(YEAR([0]!Loan_Start),MONTH([0]!Loan_Start)+Payment_Number,DAY([0]!Loan_Start))</definedName>
    <definedName name="gk">DATE(YEAR([0]!Loan_Start),MONTH([0]!Loan_Start)+Payment_Number,DAY([0]!Loan_Start))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IF('PIB en volume_au prix courant'!Values_Entered,Header_Row+'PIB en volume_au prix courant'!Number_of_Payments,Header_Row)</definedName>
    <definedName name="Last_Row">IF([0]!Values_Entered,Header_Row+[0]!Number_of_Payments,Header_Row)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DATE(YEAR([0]!Loan_Start),MONTH([0]!Loan_Start)+Payment_Number,DAY([0]!Loan_Start))</definedName>
    <definedName name="paiement">DATE(YEAR([0]!Loan_Start),MONTH([0]!Loan_Start)+Payment_Number,DAY([0]!Loan_Start))</definedName>
    <definedName name="Pay_Date">'[3]Amortissement de prêt'!$B$18:$B$377</definedName>
    <definedName name="Pay_Num">'[3]Amortissement de prêt'!$A$18:$A$377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OFFSET(Full_Print,0,0,'PIB en volume_au prix courant'!Last_Row)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DATE(YEAR([0]!Loan_Start),MONTH([0]!Loan_Start)+Payment_Number,DAY([0]!Loan_Start))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 localSheetId="0">#REF!</definedName>
    <definedName name="zone">#REF!</definedName>
    <definedName name="_xlnm.Print_Area" localSheetId="0">'PIB en volume_au prix courant'!$A$1:$H$131</definedName>
    <definedName name="_xlnm.Print_Area">#REF!</definedName>
    <definedName name="لا578" localSheetId="0">#REF!</definedName>
    <definedName name="لا57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8" i="11" l="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0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61" i="11"/>
  <c r="C33" i="11"/>
  <c r="C62" i="11" s="1"/>
  <c r="C31" i="11"/>
  <c r="C60" i="11" s="1"/>
  <c r="C30" i="11"/>
  <c r="C59" i="11" s="1"/>
  <c r="C29" i="11"/>
  <c r="C58" i="11" s="1"/>
  <c r="C28" i="11"/>
  <c r="C57" i="11" s="1"/>
  <c r="C27" i="11"/>
  <c r="C56" i="11" s="1"/>
  <c r="C26" i="11"/>
  <c r="C55" i="11" s="1"/>
  <c r="C25" i="11"/>
  <c r="C54" i="11" s="1"/>
  <c r="C24" i="11"/>
  <c r="C53" i="11" s="1"/>
  <c r="C23" i="11"/>
  <c r="C52" i="11" s="1"/>
  <c r="C22" i="11"/>
  <c r="C51" i="11" s="1"/>
  <c r="C21" i="11"/>
  <c r="C50" i="11" s="1"/>
  <c r="C20" i="11"/>
  <c r="C49" i="11" s="1"/>
  <c r="C19" i="11"/>
  <c r="C48" i="11" s="1"/>
  <c r="C18" i="11"/>
  <c r="C47" i="11" s="1"/>
  <c r="C17" i="11"/>
  <c r="C46" i="11" s="1"/>
  <c r="C16" i="11"/>
  <c r="C45" i="11" s="1"/>
  <c r="C15" i="11"/>
  <c r="C44" i="11" s="1"/>
  <c r="C14" i="11"/>
  <c r="C43" i="11" s="1"/>
  <c r="C13" i="11"/>
  <c r="C42" i="11" s="1"/>
  <c r="C12" i="11"/>
  <c r="C41" i="11" s="1"/>
  <c r="C11" i="11"/>
  <c r="C40" i="11" s="1"/>
  <c r="C10" i="11"/>
  <c r="C39" i="11" s="1"/>
  <c r="C9" i="11"/>
  <c r="C38" i="11" s="1"/>
  <c r="C8" i="11"/>
  <c r="C37" i="11" s="1"/>
  <c r="C7" i="11"/>
  <c r="C36" i="11" s="1"/>
  <c r="C6" i="11"/>
  <c r="C5" i="11"/>
  <c r="G72" i="11" l="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100" i="11"/>
  <c r="H100" i="11"/>
  <c r="G5" i="11"/>
  <c r="H5" i="11"/>
  <c r="G6" i="11"/>
  <c r="H6" i="11"/>
  <c r="G7" i="11"/>
  <c r="H7" i="11"/>
  <c r="G8" i="11"/>
  <c r="H8" i="11"/>
  <c r="G9" i="11"/>
  <c r="G38" i="11" s="1"/>
  <c r="H9" i="11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G50" i="11" s="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3" i="11"/>
  <c r="H33" i="11"/>
  <c r="G35" i="11"/>
  <c r="H35" i="11"/>
  <c r="G61" i="11"/>
  <c r="H61" i="11"/>
  <c r="G60" i="11" l="1"/>
  <c r="H37" i="11"/>
  <c r="G56" i="11"/>
  <c r="G46" i="11"/>
  <c r="H53" i="11"/>
  <c r="G42" i="11"/>
  <c r="G36" i="11"/>
  <c r="G52" i="11"/>
  <c r="G40" i="11"/>
  <c r="G44" i="11"/>
  <c r="G106" i="11"/>
  <c r="G58" i="11"/>
  <c r="H121" i="11"/>
  <c r="G54" i="11"/>
  <c r="G48" i="11"/>
  <c r="H115" i="11"/>
  <c r="H107" i="11"/>
  <c r="G62" i="11"/>
  <c r="H127" i="11"/>
  <c r="H57" i="11"/>
  <c r="H41" i="11"/>
  <c r="H125" i="11"/>
  <c r="H119" i="11"/>
  <c r="H113" i="11"/>
  <c r="H45" i="11"/>
  <c r="H123" i="11"/>
  <c r="H117" i="11"/>
  <c r="H111" i="11"/>
  <c r="H105" i="11"/>
  <c r="H49" i="11"/>
  <c r="G122" i="11"/>
  <c r="G117" i="11"/>
  <c r="H109" i="11"/>
  <c r="H103" i="11"/>
  <c r="H62" i="11"/>
  <c r="H59" i="11"/>
  <c r="H55" i="11"/>
  <c r="H51" i="11"/>
  <c r="H47" i="11"/>
  <c r="H43" i="11"/>
  <c r="H39" i="11"/>
  <c r="G125" i="11"/>
  <c r="G114" i="11"/>
  <c r="G109" i="11"/>
  <c r="G128" i="11"/>
  <c r="G123" i="11"/>
  <c r="G121" i="11"/>
  <c r="G119" i="11"/>
  <c r="G115" i="11"/>
  <c r="G113" i="11"/>
  <c r="G111" i="11"/>
  <c r="G107" i="11"/>
  <c r="G105" i="11"/>
  <c r="G103" i="11"/>
  <c r="G59" i="11"/>
  <c r="G57" i="11"/>
  <c r="G55" i="11"/>
  <c r="G53" i="11"/>
  <c r="G51" i="11"/>
  <c r="G49" i="11"/>
  <c r="G47" i="11"/>
  <c r="G45" i="11"/>
  <c r="G43" i="11"/>
  <c r="G41" i="11"/>
  <c r="G39" i="11"/>
  <c r="G37" i="11"/>
  <c r="H60" i="11"/>
  <c r="H58" i="11"/>
  <c r="H56" i="11"/>
  <c r="H54" i="11"/>
  <c r="H52" i="11"/>
  <c r="H50" i="11"/>
  <c r="H48" i="11"/>
  <c r="H46" i="11"/>
  <c r="H44" i="11"/>
  <c r="H42" i="11"/>
  <c r="H40" i="11"/>
  <c r="H38" i="11"/>
  <c r="H36" i="11"/>
  <c r="H128" i="11"/>
  <c r="G104" i="11"/>
  <c r="G127" i="11"/>
  <c r="G116" i="11"/>
  <c r="G126" i="11"/>
  <c r="G118" i="11"/>
  <c r="G110" i="11"/>
  <c r="G102" i="11"/>
  <c r="G124" i="11"/>
  <c r="G108" i="11"/>
  <c r="G120" i="11"/>
  <c r="G112" i="11"/>
  <c r="H102" i="11"/>
  <c r="H126" i="11"/>
  <c r="H124" i="11"/>
  <c r="H122" i="11"/>
  <c r="H120" i="11"/>
  <c r="H118" i="11"/>
  <c r="H116" i="11"/>
  <c r="H114" i="11"/>
  <c r="H112" i="11"/>
  <c r="H110" i="11"/>
  <c r="H108" i="11"/>
  <c r="H106" i="11"/>
  <c r="H104" i="11"/>
  <c r="F100" i="11" l="1"/>
  <c r="E100" i="11"/>
  <c r="D100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F127" i="11" s="1"/>
  <c r="E73" i="11"/>
  <c r="D73" i="11"/>
  <c r="F72" i="11"/>
  <c r="E72" i="11"/>
  <c r="D72" i="11"/>
  <c r="F61" i="11"/>
  <c r="E61" i="11"/>
  <c r="D61" i="11"/>
  <c r="F33" i="11"/>
  <c r="E33" i="11"/>
  <c r="D33" i="11"/>
  <c r="D62" i="11" s="1"/>
  <c r="F31" i="11"/>
  <c r="F60" i="11" s="1"/>
  <c r="E31" i="11"/>
  <c r="E60" i="11" s="1"/>
  <c r="D31" i="11"/>
  <c r="D60" i="11" s="1"/>
  <c r="F30" i="11"/>
  <c r="F59" i="11" s="1"/>
  <c r="E30" i="11"/>
  <c r="D30" i="11"/>
  <c r="D59" i="11" s="1"/>
  <c r="F29" i="11"/>
  <c r="F58" i="11" s="1"/>
  <c r="E29" i="11"/>
  <c r="E58" i="11" s="1"/>
  <c r="D29" i="11"/>
  <c r="D58" i="11" s="1"/>
  <c r="F28" i="11"/>
  <c r="F57" i="11" s="1"/>
  <c r="E28" i="11"/>
  <c r="D28" i="11"/>
  <c r="D57" i="11" s="1"/>
  <c r="F27" i="11"/>
  <c r="F56" i="11" s="1"/>
  <c r="E27" i="11"/>
  <c r="E56" i="11" s="1"/>
  <c r="D27" i="11"/>
  <c r="D56" i="11" s="1"/>
  <c r="F26" i="11"/>
  <c r="F55" i="11" s="1"/>
  <c r="E26" i="11"/>
  <c r="D26" i="11"/>
  <c r="D55" i="11" s="1"/>
  <c r="F25" i="11"/>
  <c r="F54" i="11" s="1"/>
  <c r="E25" i="11"/>
  <c r="E54" i="11" s="1"/>
  <c r="D25" i="11"/>
  <c r="D54" i="11" s="1"/>
  <c r="F24" i="11"/>
  <c r="F53" i="11" s="1"/>
  <c r="E24" i="11"/>
  <c r="D24" i="11"/>
  <c r="D53" i="11" s="1"/>
  <c r="F23" i="11"/>
  <c r="F52" i="11" s="1"/>
  <c r="E23" i="11"/>
  <c r="E52" i="11" s="1"/>
  <c r="D23" i="11"/>
  <c r="D52" i="11" s="1"/>
  <c r="F22" i="11"/>
  <c r="F51" i="11" s="1"/>
  <c r="E22" i="11"/>
  <c r="D22" i="11"/>
  <c r="D51" i="11" s="1"/>
  <c r="F21" i="11"/>
  <c r="F50" i="11" s="1"/>
  <c r="E21" i="11"/>
  <c r="E50" i="11" s="1"/>
  <c r="D21" i="11"/>
  <c r="D50" i="11" s="1"/>
  <c r="F20" i="11"/>
  <c r="F49" i="11" s="1"/>
  <c r="E20" i="11"/>
  <c r="D20" i="11"/>
  <c r="D49" i="11" s="1"/>
  <c r="F19" i="11"/>
  <c r="F48" i="11" s="1"/>
  <c r="E19" i="11"/>
  <c r="E48" i="11" s="1"/>
  <c r="D19" i="11"/>
  <c r="D48" i="11" s="1"/>
  <c r="F18" i="11"/>
  <c r="F47" i="11" s="1"/>
  <c r="E18" i="11"/>
  <c r="D18" i="11"/>
  <c r="D47" i="11" s="1"/>
  <c r="F17" i="11"/>
  <c r="F46" i="11" s="1"/>
  <c r="E17" i="11"/>
  <c r="E46" i="11" s="1"/>
  <c r="D17" i="11"/>
  <c r="D46" i="11" s="1"/>
  <c r="F16" i="11"/>
  <c r="F45" i="11" s="1"/>
  <c r="E16" i="11"/>
  <c r="D16" i="11"/>
  <c r="D45" i="11" s="1"/>
  <c r="F15" i="11"/>
  <c r="F44" i="11" s="1"/>
  <c r="E15" i="11"/>
  <c r="E44" i="11" s="1"/>
  <c r="D15" i="11"/>
  <c r="D44" i="11" s="1"/>
  <c r="F14" i="11"/>
  <c r="F43" i="11" s="1"/>
  <c r="E14" i="11"/>
  <c r="D14" i="11"/>
  <c r="D43" i="11" s="1"/>
  <c r="F13" i="11"/>
  <c r="F42" i="11" s="1"/>
  <c r="E13" i="11"/>
  <c r="E42" i="11" s="1"/>
  <c r="D13" i="11"/>
  <c r="D42" i="11" s="1"/>
  <c r="F12" i="11"/>
  <c r="F41" i="11" s="1"/>
  <c r="E12" i="11"/>
  <c r="D12" i="11"/>
  <c r="D41" i="11" s="1"/>
  <c r="F11" i="11"/>
  <c r="F40" i="11" s="1"/>
  <c r="E11" i="11"/>
  <c r="E40" i="11" s="1"/>
  <c r="D11" i="11"/>
  <c r="D40" i="11" s="1"/>
  <c r="F10" i="11"/>
  <c r="F39" i="11" s="1"/>
  <c r="E10" i="11"/>
  <c r="E39" i="11" s="1"/>
  <c r="D10" i="11"/>
  <c r="D39" i="11" s="1"/>
  <c r="F9" i="11"/>
  <c r="F38" i="11" s="1"/>
  <c r="E9" i="11"/>
  <c r="E38" i="11" s="1"/>
  <c r="D9" i="11"/>
  <c r="D38" i="11" s="1"/>
  <c r="F8" i="11"/>
  <c r="F37" i="11" s="1"/>
  <c r="E8" i="11"/>
  <c r="E37" i="11" s="1"/>
  <c r="D8" i="11"/>
  <c r="D37" i="11" s="1"/>
  <c r="F7" i="11"/>
  <c r="F36" i="11" s="1"/>
  <c r="E7" i="11"/>
  <c r="E36" i="11" s="1"/>
  <c r="D7" i="11"/>
  <c r="D36" i="11" s="1"/>
  <c r="F6" i="11"/>
  <c r="E6" i="11"/>
  <c r="D6" i="11"/>
  <c r="F5" i="11"/>
  <c r="E5" i="11"/>
  <c r="D5" i="11"/>
  <c r="D123" i="11" l="1"/>
  <c r="D112" i="11"/>
  <c r="F112" i="11"/>
  <c r="E112" i="11"/>
  <c r="F106" i="11"/>
  <c r="D103" i="11"/>
  <c r="F122" i="11"/>
  <c r="E41" i="11"/>
  <c r="E43" i="11"/>
  <c r="E45" i="11"/>
  <c r="E49" i="11"/>
  <c r="E51" i="11"/>
  <c r="E53" i="11"/>
  <c r="E55" i="11"/>
  <c r="E57" i="11"/>
  <c r="E59" i="11"/>
  <c r="E62" i="11"/>
  <c r="E47" i="11"/>
  <c r="E127" i="11"/>
  <c r="F128" i="11"/>
  <c r="D111" i="11"/>
  <c r="F114" i="11"/>
  <c r="F118" i="11"/>
  <c r="D119" i="11"/>
  <c r="F126" i="11"/>
  <c r="D127" i="11"/>
  <c r="D35" i="11"/>
  <c r="F62" i="11"/>
  <c r="D102" i="11"/>
  <c r="F103" i="11"/>
  <c r="D104" i="11"/>
  <c r="F105" i="11"/>
  <c r="D106" i="11"/>
  <c r="F107" i="11"/>
  <c r="D108" i="11"/>
  <c r="F109" i="11"/>
  <c r="D110" i="11"/>
  <c r="F111" i="11"/>
  <c r="F113" i="11"/>
  <c r="F115" i="11"/>
  <c r="F117" i="11"/>
  <c r="F119" i="11"/>
  <c r="F121" i="11"/>
  <c r="F123" i="11"/>
  <c r="F125" i="11"/>
  <c r="E102" i="11"/>
  <c r="E104" i="11"/>
  <c r="E106" i="11"/>
  <c r="E108" i="11"/>
  <c r="E110" i="11"/>
  <c r="E114" i="11"/>
  <c r="E116" i="11"/>
  <c r="E118" i="11"/>
  <c r="E120" i="11"/>
  <c r="E122" i="11"/>
  <c r="E124" i="11"/>
  <c r="E126" i="11"/>
  <c r="F102" i="11"/>
  <c r="F104" i="11"/>
  <c r="D105" i="11"/>
  <c r="D107" i="11"/>
  <c r="F108" i="11"/>
  <c r="D109" i="11"/>
  <c r="F110" i="11"/>
  <c r="D113" i="11"/>
  <c r="D115" i="11"/>
  <c r="F116" i="11"/>
  <c r="D117" i="11"/>
  <c r="F120" i="11"/>
  <c r="D121" i="11"/>
  <c r="F124" i="11"/>
  <c r="D125" i="11"/>
  <c r="F35" i="11"/>
  <c r="D128" i="11"/>
  <c r="E103" i="11"/>
  <c r="E105" i="11"/>
  <c r="E107" i="11"/>
  <c r="E109" i="11"/>
  <c r="E111" i="11"/>
  <c r="E113" i="11"/>
  <c r="E115" i="11"/>
  <c r="E117" i="11"/>
  <c r="E119" i="11"/>
  <c r="E121" i="11"/>
  <c r="E123" i="11"/>
  <c r="E125" i="11"/>
  <c r="E128" i="11"/>
  <c r="C35" i="11"/>
  <c r="E35" i="11"/>
  <c r="D114" i="11"/>
  <c r="D116" i="11"/>
  <c r="D118" i="11"/>
  <c r="D120" i="11"/>
  <c r="D122" i="11"/>
  <c r="D124" i="11"/>
  <c r="D126" i="11"/>
</calcChain>
</file>

<file path=xl/sharedStrings.xml><?xml version="1.0" encoding="utf-8"?>
<sst xmlns="http://schemas.openxmlformats.org/spreadsheetml/2006/main" count="125" uniqueCount="42">
  <si>
    <t>Moyenne</t>
  </si>
  <si>
    <t>Indicateurs macro-économiques</t>
  </si>
  <si>
    <t>1 - PIB en volume (Croissance aux prix de l'année précédente) (En %)</t>
  </si>
  <si>
    <t>Valeurs ajoutées par branche en volume (Croissance aux prix de l'année précédente) (En %)</t>
  </si>
  <si>
    <t>Secteur primaire</t>
  </si>
  <si>
    <t>Agriculture, chasse et services annexes</t>
  </si>
  <si>
    <t>Pêche, aquaculture</t>
  </si>
  <si>
    <t>Secteur secondaire</t>
  </si>
  <si>
    <t>Industrie d'extraction</t>
  </si>
  <si>
    <t>Industrie de transformation</t>
  </si>
  <si>
    <t>Industrie alimentaire et tabac</t>
  </si>
  <si>
    <t>Industrie du textile et du cuir</t>
  </si>
  <si>
    <t>Industrie chimique et parachimique</t>
  </si>
  <si>
    <t>Industrie mécanique, métallurgique et électrique</t>
  </si>
  <si>
    <t>Autres industries manufacturières y compris raffinage de pétrole</t>
  </si>
  <si>
    <t>Autres industries manufacturières</t>
  </si>
  <si>
    <t>Raffinage de pétrole et autres produits d'énergie</t>
  </si>
  <si>
    <t>Electricité et eau</t>
  </si>
  <si>
    <t>Bâtiment et travaux publics</t>
  </si>
  <si>
    <t>Secteur tertiaire (1)</t>
  </si>
  <si>
    <t>Commerce</t>
  </si>
  <si>
    <t>Hôtels et restaurants</t>
  </si>
  <si>
    <t>Transports</t>
  </si>
  <si>
    <t>Postes et télécommunications</t>
  </si>
  <si>
    <t>Activités financières et assurances</t>
  </si>
  <si>
    <t>Administration publique générale et sécurité sociale</t>
  </si>
  <si>
    <t>Education, santé et action sociale</t>
  </si>
  <si>
    <t>Immobilier, location et services rendus aux entreprises</t>
  </si>
  <si>
    <t>Autres services non financiers</t>
  </si>
  <si>
    <t>Branche fictive</t>
  </si>
  <si>
    <t>PIB non agricole</t>
  </si>
  <si>
    <t>Contribution des principales branches à la croissance du PIB en volume (En nombre de points de la croissance)</t>
  </si>
  <si>
    <t>PIB en volume (Croissance aux prix de l'année précédente) (En %)</t>
  </si>
  <si>
    <r>
      <t>Source</t>
    </r>
    <r>
      <rPr>
        <sz val="16"/>
        <rFont val="Times New Roman"/>
        <family val="1"/>
      </rPr>
      <t xml:space="preserve"> : Haut Commissariat au Plan.</t>
    </r>
  </si>
  <si>
    <t>(1) Y compris les services non marchands fournis par les administrations publiques</t>
  </si>
  <si>
    <t>Indicateurs macro-économiques (Suite 1)</t>
  </si>
  <si>
    <t>2 - PIB aux prix courants (En millions DH)</t>
  </si>
  <si>
    <t>Total des valeurs ajoutées (En millions DH)</t>
  </si>
  <si>
    <t>VA non agricole</t>
  </si>
  <si>
    <t>Structure par rapport au total des valeurs ajoutées aux prix courants (En %)</t>
  </si>
  <si>
    <t xml:space="preserve"> (1) Y compris les services non marchands fournis par les administrations publiques</t>
  </si>
  <si>
    <t>2010-15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</si>
</sst>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#,##0.0"/>
    <numFmt numFmtId="167" formatCode="0.0"/>
    <numFmt numFmtId="168" formatCode="[$-409]mmm/yy;@"/>
    <numFmt numFmtId="169" formatCode="_(* #,##0_);_(* \(#,##0\);_(* &quot;-&quot;_);_(@_)"/>
    <numFmt numFmtId="170" formatCode="_(&quot;$&quot;* #,##0_);_(&quot;$&quot;* \(#,##0\);_(&quot;$&quot;* &quot;-&quot;_);_(@_)"/>
    <numFmt numFmtId="171" formatCode="_-* #,##0.00\ [$€-1]_-;\-* #,##0.00\ [$€-1]_-;_-* &quot;-&quot;??\ [$€-1]_-"/>
    <numFmt numFmtId="172" formatCode="_-* #,##0.00\ [$€]_-;\-* #,##0.00\ [$€]_-;_-* &quot;-&quot;??\ [$€]_-;_-@_-"/>
    <numFmt numFmtId="173" formatCode="_(* #,##0.00_);_(* \(#,##0.00\);_(* &quot;-&quot;??_);_(@_)"/>
    <numFmt numFmtId="174" formatCode="_ * #,##0.00_ \ [$$-C0C]_ ;_ * \-#,##0.00\ \ [$$-C0C]_ ;_ * &quot;-&quot;??_ \ [$$-C0C]_ ;_ @_ "/>
    <numFmt numFmtId="175" formatCode="[$-40C]d\-mmm;@"/>
    <numFmt numFmtId="176" formatCode="_(&quot;$&quot;* #,##0.00_);_(&quot;$&quot;* \(#,##0.00\);_(&quot;$&quot;* &quot;-&quot;??_);_(@_)"/>
  </numFmts>
  <fonts count="34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43">
    <xf numFmtId="165" fontId="0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2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8" fontId="22" fillId="0" borderId="0"/>
    <xf numFmtId="165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7" fontId="23" fillId="5" borderId="5">
      <alignment horizontal="right" vertical="center"/>
    </xf>
    <xf numFmtId="167" fontId="24" fillId="5" borderId="5">
      <alignment horizontal="right" vertical="center" indent="1"/>
    </xf>
    <xf numFmtId="0" fontId="25" fillId="6" borderId="6">
      <alignment horizontal="center" vertical="center"/>
    </xf>
    <xf numFmtId="169" fontId="22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70" fontId="22" fillId="0" borderId="0" applyFont="0" applyFill="0" applyBorder="0" applyAlignment="0" applyProtection="0"/>
    <xf numFmtId="165" fontId="22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5" fillId="0" borderId="0" applyNumberFormat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174" fontId="28" fillId="5" borderId="7" applyFill="0" applyBorder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165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" fillId="0" borderId="0"/>
    <xf numFmtId="165" fontId="22" fillId="0" borderId="0"/>
    <xf numFmtId="0" fontId="22" fillId="0" borderId="0"/>
    <xf numFmtId="165" fontId="28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/>
    <xf numFmtId="0" fontId="22" fillId="0" borderId="0"/>
    <xf numFmtId="168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/>
    <xf numFmtId="0" fontId="3" fillId="0" borderId="0"/>
    <xf numFmtId="0" fontId="22" fillId="0" borderId="0"/>
    <xf numFmtId="0" fontId="3" fillId="0" borderId="0"/>
    <xf numFmtId="165" fontId="2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3" fillId="0" borderId="6" applyNumberFormat="0" applyAlignment="0">
      <alignment horizontal="center"/>
    </xf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5" fontId="2" fillId="0" borderId="0"/>
    <xf numFmtId="165" fontId="1" fillId="0" borderId="0"/>
  </cellStyleXfs>
  <cellXfs count="47">
    <xf numFmtId="0" fontId="0" fillId="0" borderId="0" xfId="0" applyNumberFormat="1"/>
    <xf numFmtId="166" fontId="7" fillId="0" borderId="0" xfId="2" applyNumberFormat="1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left"/>
    </xf>
    <xf numFmtId="165" fontId="9" fillId="0" borderId="2" xfId="2" applyNumberFormat="1" applyFont="1" applyFill="1" applyBorder="1" applyAlignment="1">
      <alignment horizontal="center"/>
    </xf>
    <xf numFmtId="165" fontId="6" fillId="0" borderId="2" xfId="2" applyNumberFormat="1" applyFont="1" applyFill="1" applyBorder="1"/>
    <xf numFmtId="165" fontId="10" fillId="0" borderId="2" xfId="2" applyNumberFormat="1" applyFont="1" applyFill="1" applyBorder="1"/>
    <xf numFmtId="165" fontId="6" fillId="0" borderId="0" xfId="2" applyFont="1" applyFill="1"/>
    <xf numFmtId="165" fontId="11" fillId="3" borderId="0" xfId="2" applyNumberFormat="1" applyFont="1" applyFill="1"/>
    <xf numFmtId="165" fontId="12" fillId="3" borderId="0" xfId="2" applyNumberFormat="1" applyFont="1" applyFill="1" applyBorder="1" applyAlignment="1">
      <alignment horizontal="center"/>
    </xf>
    <xf numFmtId="165" fontId="13" fillId="3" borderId="2" xfId="2" applyNumberFormat="1" applyFont="1" applyFill="1" applyBorder="1" applyAlignment="1">
      <alignment horizontal="center"/>
    </xf>
    <xf numFmtId="165" fontId="14" fillId="0" borderId="0" xfId="2" applyFont="1" applyFill="1"/>
    <xf numFmtId="165" fontId="15" fillId="3" borderId="2" xfId="2" applyNumberFormat="1" applyFont="1" applyFill="1" applyBorder="1" applyAlignment="1">
      <alignment horizontal="left"/>
    </xf>
    <xf numFmtId="165" fontId="9" fillId="3" borderId="2" xfId="2" applyNumberFormat="1" applyFont="1" applyFill="1" applyBorder="1" applyAlignment="1">
      <alignment horizontal="center"/>
    </xf>
    <xf numFmtId="1" fontId="16" fillId="3" borderId="2" xfId="2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/>
    </xf>
    <xf numFmtId="165" fontId="6" fillId="0" borderId="0" xfId="2" applyNumberFormat="1" applyFont="1" applyFill="1"/>
    <xf numFmtId="165" fontId="16" fillId="3" borderId="2" xfId="2" applyNumberFormat="1" applyFont="1" applyFill="1" applyBorder="1" applyAlignment="1">
      <alignment horizontal="center" vertical="center"/>
    </xf>
    <xf numFmtId="167" fontId="19" fillId="0" borderId="0" xfId="2" applyNumberFormat="1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9"/>
    </xf>
    <xf numFmtId="165" fontId="7" fillId="0" borderId="0" xfId="2" applyNumberFormat="1" applyFont="1" applyFill="1"/>
    <xf numFmtId="165" fontId="15" fillId="0" borderId="2" xfId="2" applyNumberFormat="1" applyFont="1" applyFill="1" applyBorder="1" applyAlignment="1">
      <alignment horizontal="center"/>
    </xf>
    <xf numFmtId="167" fontId="17" fillId="0" borderId="0" xfId="2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indent="5"/>
    </xf>
    <xf numFmtId="1" fontId="17" fillId="0" borderId="0" xfId="2" quotePrefix="1" applyNumberFormat="1" applyFont="1" applyFill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7"/>
    </xf>
    <xf numFmtId="167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11"/>
    </xf>
    <xf numFmtId="167" fontId="17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indent="3"/>
    </xf>
    <xf numFmtId="165" fontId="7" fillId="0" borderId="0" xfId="2" applyNumberFormat="1" applyFont="1" applyFill="1" applyBorder="1" applyAlignment="1">
      <alignment horizontal="left" indent="13"/>
    </xf>
    <xf numFmtId="165" fontId="18" fillId="0" borderId="4" xfId="2" applyNumberFormat="1" applyFont="1" applyFill="1" applyBorder="1" applyAlignment="1">
      <alignment horizontal="left" indent="2"/>
    </xf>
    <xf numFmtId="167" fontId="6" fillId="4" borderId="0" xfId="2" applyNumberFormat="1" applyFont="1" applyFill="1" applyBorder="1" applyAlignment="1">
      <alignment horizontal="center"/>
    </xf>
    <xf numFmtId="165" fontId="10" fillId="0" borderId="0" xfId="2" applyNumberFormat="1" applyFont="1" applyFill="1"/>
    <xf numFmtId="165" fontId="19" fillId="0" borderId="0" xfId="2" applyNumberFormat="1" applyFont="1" applyFill="1" applyBorder="1" applyAlignment="1">
      <alignment horizontal="left" indent="8"/>
    </xf>
    <xf numFmtId="167" fontId="6" fillId="0" borderId="0" xfId="2" applyNumberFormat="1" applyFont="1" applyFill="1" applyBorder="1" applyAlignment="1">
      <alignment horizontal="center"/>
    </xf>
    <xf numFmtId="1" fontId="9" fillId="0" borderId="0" xfId="2" quotePrefix="1" applyNumberFormat="1" applyFont="1" applyFill="1" applyBorder="1" applyAlignment="1">
      <alignment horizontal="center"/>
    </xf>
    <xf numFmtId="1" fontId="20" fillId="0" borderId="0" xfId="2" quotePrefix="1" applyNumberFormat="1" applyFont="1" applyFill="1" applyBorder="1" applyAlignment="1">
      <alignment horizontal="center"/>
    </xf>
    <xf numFmtId="165" fontId="11" fillId="3" borderId="3" xfId="2" applyNumberFormat="1" applyFont="1" applyFill="1" applyBorder="1"/>
    <xf numFmtId="165" fontId="7" fillId="0" borderId="0" xfId="2" applyNumberFormat="1" applyFont="1" applyFill="1" applyAlignment="1"/>
    <xf numFmtId="1" fontId="1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12"/>
    </xf>
    <xf numFmtId="165" fontId="7" fillId="4" borderId="0" xfId="2" applyNumberFormat="1" applyFont="1" applyFill="1" applyAlignment="1"/>
    <xf numFmtId="165" fontId="6" fillId="0" borderId="0" xfId="2" applyNumberFormat="1" applyFont="1" applyFill="1" applyAlignment="1"/>
    <xf numFmtId="165" fontId="21" fillId="0" borderId="0" xfId="2" applyNumberFormat="1" applyFont="1" applyFill="1" applyAlignment="1"/>
  </cellXfs>
  <cellStyles count="1543">
    <cellStyle name="?_x001d_?½_x000c_'ÿ-_x000d_ ÿU_x0001_?_x0005_ˆ_x0008__x0007__x0001__x0001_" xfId="2" xr:uid="{00000000-0005-0000-0000-000000000000}"/>
    <cellStyle name="?_x001d_?½_x000c_'ÿ-_x000d_ ÿU_x0001_?_x0005_ˆ_x0008__x0007__x0001__x0001_ 2" xfId="5" xr:uid="{00000000-0005-0000-0000-000001000000}"/>
    <cellStyle name="?_x001d_?½_x000c_'ÿ-_x000d_ ÿU_x0001_?_x0005_ˆ_x0008__x0007__x0001__x0001_ 3" xfId="6" xr:uid="{00000000-0005-0000-0000-000002000000}"/>
    <cellStyle name="?_x001d_?½_x000c_'ÿ-_x000d_ ÿU_x0001_?_x0005_ˆ_x0008__x0007__x0001__x0001__Xl0000000" xfId="7" xr:uid="{00000000-0005-0000-0000-000003000000}"/>
    <cellStyle name="=D:\WINNT\SYSTEM32\COMMAND.COM" xfId="8" xr:uid="{00000000-0005-0000-0000-000004000000}"/>
    <cellStyle name="‏_x001d_ً½_x000c_'ے-_x000d_ ےU_x0001_ٌ_x0005_ˆ_x0008__x0007__x0001__x0001_" xfId="4" xr:uid="{00000000-0005-0000-0000-000005000000}"/>
    <cellStyle name="‏_x001d_ً½_x000c_'ے-_x000d_ ےU_x0001_ٌ_x0005_ˆ_x0008__x0007__x0001__x0001_ 2" xfId="9" xr:uid="{00000000-0005-0000-0000-000006000000}"/>
    <cellStyle name="‏_x001d_ً½_x000c_'ے-_x000d_ ےU_x0001_ٌ_x0005_ˆ_x0008__x0007__x0001__x0001_ 3" xfId="10" xr:uid="{00000000-0005-0000-0000-000007000000}"/>
    <cellStyle name="clsAltData" xfId="11" xr:uid="{00000000-0005-0000-0000-000008000000}"/>
    <cellStyle name="clsData" xfId="12" xr:uid="{00000000-0005-0000-0000-000009000000}"/>
    <cellStyle name="Col1_DCN" xfId="13" xr:uid="{00000000-0005-0000-0000-00000A000000}"/>
    <cellStyle name="Comma [0]" xfId="14" xr:uid="{00000000-0005-0000-0000-00000B000000}"/>
    <cellStyle name="Commentaire 2" xfId="15" xr:uid="{00000000-0005-0000-0000-00000C000000}"/>
    <cellStyle name="Commentaire 2 2" xfId="16" xr:uid="{00000000-0005-0000-0000-00000D000000}"/>
    <cellStyle name="Commentaire 2 2 2" xfId="17" xr:uid="{00000000-0005-0000-0000-00000E000000}"/>
    <cellStyle name="Commentaire 2 3" xfId="18" xr:uid="{00000000-0005-0000-0000-00000F000000}"/>
    <cellStyle name="Currency [0]" xfId="19" xr:uid="{00000000-0005-0000-0000-000010000000}"/>
    <cellStyle name="Euro" xfId="20" xr:uid="{00000000-0005-0000-0000-000011000000}"/>
    <cellStyle name="Euro 10" xfId="21" xr:uid="{00000000-0005-0000-0000-000012000000}"/>
    <cellStyle name="Euro 11" xfId="22" xr:uid="{00000000-0005-0000-0000-000013000000}"/>
    <cellStyle name="Euro 12" xfId="23" xr:uid="{00000000-0005-0000-0000-000014000000}"/>
    <cellStyle name="Euro 13" xfId="24" xr:uid="{00000000-0005-0000-0000-000015000000}"/>
    <cellStyle name="Euro 14" xfId="25" xr:uid="{00000000-0005-0000-0000-000016000000}"/>
    <cellStyle name="Euro 15" xfId="26" xr:uid="{00000000-0005-0000-0000-000017000000}"/>
    <cellStyle name="Euro 16" xfId="27" xr:uid="{00000000-0005-0000-0000-000018000000}"/>
    <cellStyle name="Euro 17" xfId="28" xr:uid="{00000000-0005-0000-0000-000019000000}"/>
    <cellStyle name="Euro 18" xfId="29" xr:uid="{00000000-0005-0000-0000-00001A000000}"/>
    <cellStyle name="Euro 19" xfId="30" xr:uid="{00000000-0005-0000-0000-00001B000000}"/>
    <cellStyle name="Euro 2" xfId="31" xr:uid="{00000000-0005-0000-0000-00001C000000}"/>
    <cellStyle name="Euro 20" xfId="32" xr:uid="{00000000-0005-0000-0000-00001D000000}"/>
    <cellStyle name="Euro 21" xfId="33" xr:uid="{00000000-0005-0000-0000-00001E000000}"/>
    <cellStyle name="Euro 22" xfId="34" xr:uid="{00000000-0005-0000-0000-00001F000000}"/>
    <cellStyle name="Euro 23" xfId="35" xr:uid="{00000000-0005-0000-0000-000020000000}"/>
    <cellStyle name="Euro 24" xfId="36" xr:uid="{00000000-0005-0000-0000-000021000000}"/>
    <cellStyle name="Euro 25" xfId="37" xr:uid="{00000000-0005-0000-0000-000022000000}"/>
    <cellStyle name="Euro 26" xfId="38" xr:uid="{00000000-0005-0000-0000-000023000000}"/>
    <cellStyle name="Euro 27" xfId="39" xr:uid="{00000000-0005-0000-0000-000024000000}"/>
    <cellStyle name="Euro 28" xfId="40" xr:uid="{00000000-0005-0000-0000-000025000000}"/>
    <cellStyle name="Euro 29" xfId="41" xr:uid="{00000000-0005-0000-0000-000026000000}"/>
    <cellStyle name="Euro 3" xfId="42" xr:uid="{00000000-0005-0000-0000-000027000000}"/>
    <cellStyle name="Euro 30" xfId="43" xr:uid="{00000000-0005-0000-0000-000028000000}"/>
    <cellStyle name="Euro 31" xfId="44" xr:uid="{00000000-0005-0000-0000-000029000000}"/>
    <cellStyle name="Euro 32" xfId="45" xr:uid="{00000000-0005-0000-0000-00002A000000}"/>
    <cellStyle name="Euro 33" xfId="46" xr:uid="{00000000-0005-0000-0000-00002B000000}"/>
    <cellStyle name="Euro 4" xfId="47" xr:uid="{00000000-0005-0000-0000-00002C000000}"/>
    <cellStyle name="Euro 5" xfId="48" xr:uid="{00000000-0005-0000-0000-00002D000000}"/>
    <cellStyle name="Euro 6" xfId="49" xr:uid="{00000000-0005-0000-0000-00002E000000}"/>
    <cellStyle name="Euro 7" xfId="50" xr:uid="{00000000-0005-0000-0000-00002F000000}"/>
    <cellStyle name="Euro 8" xfId="51" xr:uid="{00000000-0005-0000-0000-000030000000}"/>
    <cellStyle name="Euro 9" xfId="52" xr:uid="{00000000-0005-0000-0000-000031000000}"/>
    <cellStyle name="Lien hypertexte 2" xfId="53" xr:uid="{00000000-0005-0000-0000-000032000000}"/>
    <cellStyle name="Lien hypertexte 3" xfId="54" xr:uid="{00000000-0005-0000-0000-000033000000}"/>
    <cellStyle name="Milliers 2" xfId="55" xr:uid="{00000000-0005-0000-0000-000034000000}"/>
    <cellStyle name="Milliers 2 2" xfId="56" xr:uid="{00000000-0005-0000-0000-000035000000}"/>
    <cellStyle name="Milliers 2 2 2" xfId="57" xr:uid="{00000000-0005-0000-0000-000036000000}"/>
    <cellStyle name="Milliers 2 2 3" xfId="58" xr:uid="{00000000-0005-0000-0000-000037000000}"/>
    <cellStyle name="Milliers 2 2 3 2" xfId="59" xr:uid="{00000000-0005-0000-0000-000038000000}"/>
    <cellStyle name="Milliers 2 3" xfId="60" xr:uid="{00000000-0005-0000-0000-000039000000}"/>
    <cellStyle name="Milliers 2 3 2" xfId="61" xr:uid="{00000000-0005-0000-0000-00003A000000}"/>
    <cellStyle name="Milliers 3" xfId="62" xr:uid="{00000000-0005-0000-0000-00003B000000}"/>
    <cellStyle name="Milliers 3 2" xfId="63" xr:uid="{00000000-0005-0000-0000-00003C000000}"/>
    <cellStyle name="Milliers 3 2 2" xfId="64" xr:uid="{00000000-0005-0000-0000-00003D000000}"/>
    <cellStyle name="Milliers 4" xfId="65" xr:uid="{00000000-0005-0000-0000-00003E000000}"/>
    <cellStyle name="Milliers 5" xfId="66" xr:uid="{00000000-0005-0000-0000-00003F000000}"/>
    <cellStyle name="Milliers 6" xfId="67" xr:uid="{00000000-0005-0000-0000-000040000000}"/>
    <cellStyle name="Milliers 6 2" xfId="68" xr:uid="{00000000-0005-0000-0000-000041000000}"/>
    <cellStyle name="Milliers 7" xfId="69" xr:uid="{00000000-0005-0000-0000-000042000000}"/>
    <cellStyle name="monétaire en $" xfId="70" xr:uid="{00000000-0005-0000-0000-000043000000}"/>
    <cellStyle name="monétaire en $ 10" xfId="71" xr:uid="{00000000-0005-0000-0000-000044000000}"/>
    <cellStyle name="monétaire en $ 11" xfId="72" xr:uid="{00000000-0005-0000-0000-000045000000}"/>
    <cellStyle name="monétaire en $ 12" xfId="73" xr:uid="{00000000-0005-0000-0000-000046000000}"/>
    <cellStyle name="monétaire en $ 13" xfId="74" xr:uid="{00000000-0005-0000-0000-000047000000}"/>
    <cellStyle name="monétaire en $ 14" xfId="75" xr:uid="{00000000-0005-0000-0000-000048000000}"/>
    <cellStyle name="monétaire en $ 15" xfId="76" xr:uid="{00000000-0005-0000-0000-000049000000}"/>
    <cellStyle name="monétaire en $ 16" xfId="77" xr:uid="{00000000-0005-0000-0000-00004A000000}"/>
    <cellStyle name="monétaire en $ 17" xfId="78" xr:uid="{00000000-0005-0000-0000-00004B000000}"/>
    <cellStyle name="monétaire en $ 18" xfId="79" xr:uid="{00000000-0005-0000-0000-00004C000000}"/>
    <cellStyle name="monétaire en $ 19" xfId="80" xr:uid="{00000000-0005-0000-0000-00004D000000}"/>
    <cellStyle name="monétaire en $ 2" xfId="81" xr:uid="{00000000-0005-0000-0000-00004E000000}"/>
    <cellStyle name="monétaire en $ 20" xfId="82" xr:uid="{00000000-0005-0000-0000-00004F000000}"/>
    <cellStyle name="monétaire en $ 21" xfId="83" xr:uid="{00000000-0005-0000-0000-000050000000}"/>
    <cellStyle name="monétaire en $ 22" xfId="84" xr:uid="{00000000-0005-0000-0000-000051000000}"/>
    <cellStyle name="monétaire en $ 23" xfId="85" xr:uid="{00000000-0005-0000-0000-000052000000}"/>
    <cellStyle name="monétaire en $ 24" xfId="86" xr:uid="{00000000-0005-0000-0000-000053000000}"/>
    <cellStyle name="monétaire en $ 25" xfId="87" xr:uid="{00000000-0005-0000-0000-000054000000}"/>
    <cellStyle name="monétaire en $ 26" xfId="88" xr:uid="{00000000-0005-0000-0000-000055000000}"/>
    <cellStyle name="monétaire en $ 27" xfId="89" xr:uid="{00000000-0005-0000-0000-000056000000}"/>
    <cellStyle name="monétaire en $ 28" xfId="90" xr:uid="{00000000-0005-0000-0000-000057000000}"/>
    <cellStyle name="monétaire en $ 29" xfId="91" xr:uid="{00000000-0005-0000-0000-000058000000}"/>
    <cellStyle name="monétaire en $ 3" xfId="92" xr:uid="{00000000-0005-0000-0000-000059000000}"/>
    <cellStyle name="monétaire en $ 30" xfId="93" xr:uid="{00000000-0005-0000-0000-00005A000000}"/>
    <cellStyle name="monétaire en $ 31" xfId="94" xr:uid="{00000000-0005-0000-0000-00005B000000}"/>
    <cellStyle name="monétaire en $ 32" xfId="95" xr:uid="{00000000-0005-0000-0000-00005C000000}"/>
    <cellStyle name="monétaire en $ 4" xfId="96" xr:uid="{00000000-0005-0000-0000-00005D000000}"/>
    <cellStyle name="monétaire en $ 5" xfId="97" xr:uid="{00000000-0005-0000-0000-00005E000000}"/>
    <cellStyle name="monétaire en $ 6" xfId="98" xr:uid="{00000000-0005-0000-0000-00005F000000}"/>
    <cellStyle name="monétaire en $ 7" xfId="99" xr:uid="{00000000-0005-0000-0000-000060000000}"/>
    <cellStyle name="monétaire en $ 8" xfId="100" xr:uid="{00000000-0005-0000-0000-000061000000}"/>
    <cellStyle name="monétaire en $ 9" xfId="101" xr:uid="{00000000-0005-0000-0000-000062000000}"/>
    <cellStyle name="Monétaire]STAANN" xfId="102" xr:uid="{00000000-0005-0000-0000-000063000000}"/>
    <cellStyle name="Monétaire]STAANN 10" xfId="103" xr:uid="{00000000-0005-0000-0000-000064000000}"/>
    <cellStyle name="Monétaire]STAANN 10 10" xfId="104" xr:uid="{00000000-0005-0000-0000-000065000000}"/>
    <cellStyle name="Monétaire]STAANN 10 11" xfId="105" xr:uid="{00000000-0005-0000-0000-000066000000}"/>
    <cellStyle name="Monétaire]STAANN 10 2" xfId="106" xr:uid="{00000000-0005-0000-0000-000067000000}"/>
    <cellStyle name="Monétaire]STAANN 10 3" xfId="107" xr:uid="{00000000-0005-0000-0000-000068000000}"/>
    <cellStyle name="Monétaire]STAANN 10 4" xfId="108" xr:uid="{00000000-0005-0000-0000-000069000000}"/>
    <cellStyle name="Monétaire]STAANN 10 5" xfId="109" xr:uid="{00000000-0005-0000-0000-00006A000000}"/>
    <cellStyle name="Monétaire]STAANN 10 6" xfId="110" xr:uid="{00000000-0005-0000-0000-00006B000000}"/>
    <cellStyle name="Monétaire]STAANN 10 7" xfId="111" xr:uid="{00000000-0005-0000-0000-00006C000000}"/>
    <cellStyle name="Monétaire]STAANN 10 8" xfId="112" xr:uid="{00000000-0005-0000-0000-00006D000000}"/>
    <cellStyle name="Monétaire]STAANN 10 9" xfId="113" xr:uid="{00000000-0005-0000-0000-00006E000000}"/>
    <cellStyle name="Monétaire]STAANN 11" xfId="114" xr:uid="{00000000-0005-0000-0000-00006F000000}"/>
    <cellStyle name="Monétaire]STAANN 11 10" xfId="115" xr:uid="{00000000-0005-0000-0000-000070000000}"/>
    <cellStyle name="Monétaire]STAANN 11 11" xfId="116" xr:uid="{00000000-0005-0000-0000-000071000000}"/>
    <cellStyle name="Monétaire]STAANN 11 2" xfId="117" xr:uid="{00000000-0005-0000-0000-000072000000}"/>
    <cellStyle name="Monétaire]STAANN 11 3" xfId="118" xr:uid="{00000000-0005-0000-0000-000073000000}"/>
    <cellStyle name="Monétaire]STAANN 11 4" xfId="119" xr:uid="{00000000-0005-0000-0000-000074000000}"/>
    <cellStyle name="Monétaire]STAANN 11 5" xfId="120" xr:uid="{00000000-0005-0000-0000-000075000000}"/>
    <cellStyle name="Monétaire]STAANN 11 6" xfId="121" xr:uid="{00000000-0005-0000-0000-000076000000}"/>
    <cellStyle name="Monétaire]STAANN 11 7" xfId="122" xr:uid="{00000000-0005-0000-0000-000077000000}"/>
    <cellStyle name="Monétaire]STAANN 11 8" xfId="123" xr:uid="{00000000-0005-0000-0000-000078000000}"/>
    <cellStyle name="Monétaire]STAANN 11 9" xfId="124" xr:uid="{00000000-0005-0000-0000-000079000000}"/>
    <cellStyle name="Monétaire]STAANN 12" xfId="125" xr:uid="{00000000-0005-0000-0000-00007A000000}"/>
    <cellStyle name="Monétaire]STAANN 12 10" xfId="126" xr:uid="{00000000-0005-0000-0000-00007B000000}"/>
    <cellStyle name="Monétaire]STAANN 12 11" xfId="127" xr:uid="{00000000-0005-0000-0000-00007C000000}"/>
    <cellStyle name="Monétaire]STAANN 12 2" xfId="128" xr:uid="{00000000-0005-0000-0000-00007D000000}"/>
    <cellStyle name="Monétaire]STAANN 12 3" xfId="129" xr:uid="{00000000-0005-0000-0000-00007E000000}"/>
    <cellStyle name="Monétaire]STAANN 12 4" xfId="130" xr:uid="{00000000-0005-0000-0000-00007F000000}"/>
    <cellStyle name="Monétaire]STAANN 12 5" xfId="131" xr:uid="{00000000-0005-0000-0000-000080000000}"/>
    <cellStyle name="Monétaire]STAANN 12 6" xfId="132" xr:uid="{00000000-0005-0000-0000-000081000000}"/>
    <cellStyle name="Monétaire]STAANN 12 7" xfId="133" xr:uid="{00000000-0005-0000-0000-000082000000}"/>
    <cellStyle name="Monétaire]STAANN 12 8" xfId="134" xr:uid="{00000000-0005-0000-0000-000083000000}"/>
    <cellStyle name="Monétaire]STAANN 12 9" xfId="135" xr:uid="{00000000-0005-0000-0000-000084000000}"/>
    <cellStyle name="Monétaire]STAANN 13" xfId="136" xr:uid="{00000000-0005-0000-0000-000085000000}"/>
    <cellStyle name="Monétaire]STAANN 13 10" xfId="137" xr:uid="{00000000-0005-0000-0000-000086000000}"/>
    <cellStyle name="Monétaire]STAANN 13 11" xfId="138" xr:uid="{00000000-0005-0000-0000-000087000000}"/>
    <cellStyle name="Monétaire]STAANN 13 2" xfId="139" xr:uid="{00000000-0005-0000-0000-000088000000}"/>
    <cellStyle name="Monétaire]STAANN 13 3" xfId="140" xr:uid="{00000000-0005-0000-0000-000089000000}"/>
    <cellStyle name="Monétaire]STAANN 13 4" xfId="141" xr:uid="{00000000-0005-0000-0000-00008A000000}"/>
    <cellStyle name="Monétaire]STAANN 13 5" xfId="142" xr:uid="{00000000-0005-0000-0000-00008B000000}"/>
    <cellStyle name="Monétaire]STAANN 13 6" xfId="143" xr:uid="{00000000-0005-0000-0000-00008C000000}"/>
    <cellStyle name="Monétaire]STAANN 13 7" xfId="144" xr:uid="{00000000-0005-0000-0000-00008D000000}"/>
    <cellStyle name="Monétaire]STAANN 13 8" xfId="145" xr:uid="{00000000-0005-0000-0000-00008E000000}"/>
    <cellStyle name="Monétaire]STAANN 13 9" xfId="146" xr:uid="{00000000-0005-0000-0000-00008F000000}"/>
    <cellStyle name="Monétaire]STAANN 14" xfId="147" xr:uid="{00000000-0005-0000-0000-000090000000}"/>
    <cellStyle name="Monétaire]STAANN 14 10" xfId="148" xr:uid="{00000000-0005-0000-0000-000091000000}"/>
    <cellStyle name="Monétaire]STAANN 14 11" xfId="149" xr:uid="{00000000-0005-0000-0000-000092000000}"/>
    <cellStyle name="Monétaire]STAANN 14 2" xfId="150" xr:uid="{00000000-0005-0000-0000-000093000000}"/>
    <cellStyle name="Monétaire]STAANN 14 3" xfId="151" xr:uid="{00000000-0005-0000-0000-000094000000}"/>
    <cellStyle name="Monétaire]STAANN 14 4" xfId="152" xr:uid="{00000000-0005-0000-0000-000095000000}"/>
    <cellStyle name="Monétaire]STAANN 14 5" xfId="153" xr:uid="{00000000-0005-0000-0000-000096000000}"/>
    <cellStyle name="Monétaire]STAANN 14 6" xfId="154" xr:uid="{00000000-0005-0000-0000-000097000000}"/>
    <cellStyle name="Monétaire]STAANN 14 7" xfId="155" xr:uid="{00000000-0005-0000-0000-000098000000}"/>
    <cellStyle name="Monétaire]STAANN 14 8" xfId="156" xr:uid="{00000000-0005-0000-0000-000099000000}"/>
    <cellStyle name="Monétaire]STAANN 14 9" xfId="157" xr:uid="{00000000-0005-0000-0000-00009A000000}"/>
    <cellStyle name="Monétaire]STAANN 15" xfId="158" xr:uid="{00000000-0005-0000-0000-00009B000000}"/>
    <cellStyle name="Monétaire]STAANN 15 10" xfId="159" xr:uid="{00000000-0005-0000-0000-00009C000000}"/>
    <cellStyle name="Monétaire]STAANN 15 11" xfId="160" xr:uid="{00000000-0005-0000-0000-00009D000000}"/>
    <cellStyle name="Monétaire]STAANN 15 2" xfId="161" xr:uid="{00000000-0005-0000-0000-00009E000000}"/>
    <cellStyle name="Monétaire]STAANN 15 3" xfId="162" xr:uid="{00000000-0005-0000-0000-00009F000000}"/>
    <cellStyle name="Monétaire]STAANN 15 4" xfId="163" xr:uid="{00000000-0005-0000-0000-0000A0000000}"/>
    <cellStyle name="Monétaire]STAANN 15 5" xfId="164" xr:uid="{00000000-0005-0000-0000-0000A1000000}"/>
    <cellStyle name="Monétaire]STAANN 15 6" xfId="165" xr:uid="{00000000-0005-0000-0000-0000A2000000}"/>
    <cellStyle name="Monétaire]STAANN 15 7" xfId="166" xr:uid="{00000000-0005-0000-0000-0000A3000000}"/>
    <cellStyle name="Monétaire]STAANN 15 8" xfId="167" xr:uid="{00000000-0005-0000-0000-0000A4000000}"/>
    <cellStyle name="Monétaire]STAANN 15 9" xfId="168" xr:uid="{00000000-0005-0000-0000-0000A5000000}"/>
    <cellStyle name="Monétaire]STAANN 16" xfId="169" xr:uid="{00000000-0005-0000-0000-0000A6000000}"/>
    <cellStyle name="Monétaire]STAANN 16 10" xfId="170" xr:uid="{00000000-0005-0000-0000-0000A7000000}"/>
    <cellStyle name="Monétaire]STAANN 16 11" xfId="171" xr:uid="{00000000-0005-0000-0000-0000A8000000}"/>
    <cellStyle name="Monétaire]STAANN 16 2" xfId="172" xr:uid="{00000000-0005-0000-0000-0000A9000000}"/>
    <cellStyle name="Monétaire]STAANN 16 3" xfId="173" xr:uid="{00000000-0005-0000-0000-0000AA000000}"/>
    <cellStyle name="Monétaire]STAANN 16 4" xfId="174" xr:uid="{00000000-0005-0000-0000-0000AB000000}"/>
    <cellStyle name="Monétaire]STAANN 16 5" xfId="175" xr:uid="{00000000-0005-0000-0000-0000AC000000}"/>
    <cellStyle name="Monétaire]STAANN 16 6" xfId="176" xr:uid="{00000000-0005-0000-0000-0000AD000000}"/>
    <cellStyle name="Monétaire]STAANN 16 7" xfId="177" xr:uid="{00000000-0005-0000-0000-0000AE000000}"/>
    <cellStyle name="Monétaire]STAANN 16 8" xfId="178" xr:uid="{00000000-0005-0000-0000-0000AF000000}"/>
    <cellStyle name="Monétaire]STAANN 16 9" xfId="179" xr:uid="{00000000-0005-0000-0000-0000B0000000}"/>
    <cellStyle name="Monétaire]STAANN 17" xfId="180" xr:uid="{00000000-0005-0000-0000-0000B1000000}"/>
    <cellStyle name="Monétaire]STAANN 17 10" xfId="181" xr:uid="{00000000-0005-0000-0000-0000B2000000}"/>
    <cellStyle name="Monétaire]STAANN 17 11" xfId="182" xr:uid="{00000000-0005-0000-0000-0000B3000000}"/>
    <cellStyle name="Monétaire]STAANN 17 2" xfId="183" xr:uid="{00000000-0005-0000-0000-0000B4000000}"/>
    <cellStyle name="Monétaire]STAANN 17 3" xfId="184" xr:uid="{00000000-0005-0000-0000-0000B5000000}"/>
    <cellStyle name="Monétaire]STAANN 17 4" xfId="185" xr:uid="{00000000-0005-0000-0000-0000B6000000}"/>
    <cellStyle name="Monétaire]STAANN 17 5" xfId="186" xr:uid="{00000000-0005-0000-0000-0000B7000000}"/>
    <cellStyle name="Monétaire]STAANN 17 6" xfId="187" xr:uid="{00000000-0005-0000-0000-0000B8000000}"/>
    <cellStyle name="Monétaire]STAANN 17 7" xfId="188" xr:uid="{00000000-0005-0000-0000-0000B9000000}"/>
    <cellStyle name="Monétaire]STAANN 17 8" xfId="189" xr:uid="{00000000-0005-0000-0000-0000BA000000}"/>
    <cellStyle name="Monétaire]STAANN 17 9" xfId="190" xr:uid="{00000000-0005-0000-0000-0000BB000000}"/>
    <cellStyle name="Monétaire]STAANN 18" xfId="191" xr:uid="{00000000-0005-0000-0000-0000BC000000}"/>
    <cellStyle name="Monétaire]STAANN 18 10" xfId="192" xr:uid="{00000000-0005-0000-0000-0000BD000000}"/>
    <cellStyle name="Monétaire]STAANN 18 11" xfId="193" xr:uid="{00000000-0005-0000-0000-0000BE000000}"/>
    <cellStyle name="Monétaire]STAANN 18 2" xfId="194" xr:uid="{00000000-0005-0000-0000-0000BF000000}"/>
    <cellStyle name="Monétaire]STAANN 18 3" xfId="195" xr:uid="{00000000-0005-0000-0000-0000C0000000}"/>
    <cellStyle name="Monétaire]STAANN 18 4" xfId="196" xr:uid="{00000000-0005-0000-0000-0000C1000000}"/>
    <cellStyle name="Monétaire]STAANN 18 5" xfId="197" xr:uid="{00000000-0005-0000-0000-0000C2000000}"/>
    <cellStyle name="Monétaire]STAANN 18 6" xfId="198" xr:uid="{00000000-0005-0000-0000-0000C3000000}"/>
    <cellStyle name="Monétaire]STAANN 18 7" xfId="199" xr:uid="{00000000-0005-0000-0000-0000C4000000}"/>
    <cellStyle name="Monétaire]STAANN 18 8" xfId="200" xr:uid="{00000000-0005-0000-0000-0000C5000000}"/>
    <cellStyle name="Monétaire]STAANN 18 9" xfId="201" xr:uid="{00000000-0005-0000-0000-0000C6000000}"/>
    <cellStyle name="Monétaire]STAANN 19" xfId="202" xr:uid="{00000000-0005-0000-0000-0000C7000000}"/>
    <cellStyle name="Monétaire]STAANN 19 10" xfId="203" xr:uid="{00000000-0005-0000-0000-0000C8000000}"/>
    <cellStyle name="Monétaire]STAANN 19 11" xfId="204" xr:uid="{00000000-0005-0000-0000-0000C9000000}"/>
    <cellStyle name="Monétaire]STAANN 19 2" xfId="205" xr:uid="{00000000-0005-0000-0000-0000CA000000}"/>
    <cellStyle name="Monétaire]STAANN 19 3" xfId="206" xr:uid="{00000000-0005-0000-0000-0000CB000000}"/>
    <cellStyle name="Monétaire]STAANN 19 4" xfId="207" xr:uid="{00000000-0005-0000-0000-0000CC000000}"/>
    <cellStyle name="Monétaire]STAANN 19 5" xfId="208" xr:uid="{00000000-0005-0000-0000-0000CD000000}"/>
    <cellStyle name="Monétaire]STAANN 19 6" xfId="209" xr:uid="{00000000-0005-0000-0000-0000CE000000}"/>
    <cellStyle name="Monétaire]STAANN 19 7" xfId="210" xr:uid="{00000000-0005-0000-0000-0000CF000000}"/>
    <cellStyle name="Monétaire]STAANN 19 8" xfId="211" xr:uid="{00000000-0005-0000-0000-0000D0000000}"/>
    <cellStyle name="Monétaire]STAANN 19 9" xfId="212" xr:uid="{00000000-0005-0000-0000-0000D1000000}"/>
    <cellStyle name="Monétaire]STAANN 2" xfId="213" xr:uid="{00000000-0005-0000-0000-0000D2000000}"/>
    <cellStyle name="Monétaire]STAANN 20" xfId="214" xr:uid="{00000000-0005-0000-0000-0000D3000000}"/>
    <cellStyle name="Monétaire]STAANN 20 10" xfId="215" xr:uid="{00000000-0005-0000-0000-0000D4000000}"/>
    <cellStyle name="Monétaire]STAANN 20 11" xfId="216" xr:uid="{00000000-0005-0000-0000-0000D5000000}"/>
    <cellStyle name="Monétaire]STAANN 20 2" xfId="217" xr:uid="{00000000-0005-0000-0000-0000D6000000}"/>
    <cellStyle name="Monétaire]STAANN 20 3" xfId="218" xr:uid="{00000000-0005-0000-0000-0000D7000000}"/>
    <cellStyle name="Monétaire]STAANN 20 4" xfId="219" xr:uid="{00000000-0005-0000-0000-0000D8000000}"/>
    <cellStyle name="Monétaire]STAANN 20 5" xfId="220" xr:uid="{00000000-0005-0000-0000-0000D9000000}"/>
    <cellStyle name="Monétaire]STAANN 20 6" xfId="221" xr:uid="{00000000-0005-0000-0000-0000DA000000}"/>
    <cellStyle name="Monétaire]STAANN 20 7" xfId="222" xr:uid="{00000000-0005-0000-0000-0000DB000000}"/>
    <cellStyle name="Monétaire]STAANN 20 8" xfId="223" xr:uid="{00000000-0005-0000-0000-0000DC000000}"/>
    <cellStyle name="Monétaire]STAANN 20 9" xfId="224" xr:uid="{00000000-0005-0000-0000-0000DD000000}"/>
    <cellStyle name="Monétaire]STAANN 21" xfId="225" xr:uid="{00000000-0005-0000-0000-0000DE000000}"/>
    <cellStyle name="Monétaire]STAANN 21 10" xfId="226" xr:uid="{00000000-0005-0000-0000-0000DF000000}"/>
    <cellStyle name="Monétaire]STAANN 21 11" xfId="227" xr:uid="{00000000-0005-0000-0000-0000E0000000}"/>
    <cellStyle name="Monétaire]STAANN 21 2" xfId="228" xr:uid="{00000000-0005-0000-0000-0000E1000000}"/>
    <cellStyle name="Monétaire]STAANN 21 3" xfId="229" xr:uid="{00000000-0005-0000-0000-0000E2000000}"/>
    <cellStyle name="Monétaire]STAANN 21 4" xfId="230" xr:uid="{00000000-0005-0000-0000-0000E3000000}"/>
    <cellStyle name="Monétaire]STAANN 21 5" xfId="231" xr:uid="{00000000-0005-0000-0000-0000E4000000}"/>
    <cellStyle name="Monétaire]STAANN 21 6" xfId="232" xr:uid="{00000000-0005-0000-0000-0000E5000000}"/>
    <cellStyle name="Monétaire]STAANN 21 7" xfId="233" xr:uid="{00000000-0005-0000-0000-0000E6000000}"/>
    <cellStyle name="Monétaire]STAANN 21 8" xfId="234" xr:uid="{00000000-0005-0000-0000-0000E7000000}"/>
    <cellStyle name="Monétaire]STAANN 21 9" xfId="235" xr:uid="{00000000-0005-0000-0000-0000E8000000}"/>
    <cellStyle name="Monétaire]STAANN 22" xfId="236" xr:uid="{00000000-0005-0000-0000-0000E9000000}"/>
    <cellStyle name="Monétaire]STAANN 22 10" xfId="237" xr:uid="{00000000-0005-0000-0000-0000EA000000}"/>
    <cellStyle name="Monétaire]STAANN 22 11" xfId="238" xr:uid="{00000000-0005-0000-0000-0000EB000000}"/>
    <cellStyle name="Monétaire]STAANN 22 2" xfId="239" xr:uid="{00000000-0005-0000-0000-0000EC000000}"/>
    <cellStyle name="Monétaire]STAANN 22 3" xfId="240" xr:uid="{00000000-0005-0000-0000-0000ED000000}"/>
    <cellStyle name="Monétaire]STAANN 22 4" xfId="241" xr:uid="{00000000-0005-0000-0000-0000EE000000}"/>
    <cellStyle name="Monétaire]STAANN 22 5" xfId="242" xr:uid="{00000000-0005-0000-0000-0000EF000000}"/>
    <cellStyle name="Monétaire]STAANN 22 6" xfId="243" xr:uid="{00000000-0005-0000-0000-0000F0000000}"/>
    <cellStyle name="Monétaire]STAANN 22 7" xfId="244" xr:uid="{00000000-0005-0000-0000-0000F1000000}"/>
    <cellStyle name="Monétaire]STAANN 22 8" xfId="245" xr:uid="{00000000-0005-0000-0000-0000F2000000}"/>
    <cellStyle name="Monétaire]STAANN 22 9" xfId="246" xr:uid="{00000000-0005-0000-0000-0000F3000000}"/>
    <cellStyle name="Monétaire]STAANN 23" xfId="247" xr:uid="{00000000-0005-0000-0000-0000F4000000}"/>
    <cellStyle name="Monétaire]STAANN 24" xfId="248" xr:uid="{00000000-0005-0000-0000-0000F5000000}"/>
    <cellStyle name="Monétaire]STAANN 25" xfId="249" xr:uid="{00000000-0005-0000-0000-0000F6000000}"/>
    <cellStyle name="Monétaire]STAANN 26" xfId="250" xr:uid="{00000000-0005-0000-0000-0000F7000000}"/>
    <cellStyle name="Monétaire]STAANN 27" xfId="251" xr:uid="{00000000-0005-0000-0000-0000F8000000}"/>
    <cellStyle name="Monétaire]STAANN 28" xfId="252" xr:uid="{00000000-0005-0000-0000-0000F9000000}"/>
    <cellStyle name="Monétaire]STAANN 29" xfId="253" xr:uid="{00000000-0005-0000-0000-0000FA000000}"/>
    <cellStyle name="Monétaire]STAANN 3" xfId="254" xr:uid="{00000000-0005-0000-0000-0000FB000000}"/>
    <cellStyle name="Monétaire]STAANN 30" xfId="255" xr:uid="{00000000-0005-0000-0000-0000FC000000}"/>
    <cellStyle name="Monétaire]STAANN 31" xfId="256" xr:uid="{00000000-0005-0000-0000-0000FD000000}"/>
    <cellStyle name="Monétaire]STAANN 32" xfId="257" xr:uid="{00000000-0005-0000-0000-0000FE000000}"/>
    <cellStyle name="Monétaire]STAANN 4" xfId="258" xr:uid="{00000000-0005-0000-0000-0000FF000000}"/>
    <cellStyle name="Monétaire]STAANN 4 10" xfId="259" xr:uid="{00000000-0005-0000-0000-000000010000}"/>
    <cellStyle name="Monétaire]STAANN 4 11" xfId="260" xr:uid="{00000000-0005-0000-0000-000001010000}"/>
    <cellStyle name="Monétaire]STAANN 4 2" xfId="261" xr:uid="{00000000-0005-0000-0000-000002010000}"/>
    <cellStyle name="Monétaire]STAANN 4 3" xfId="262" xr:uid="{00000000-0005-0000-0000-000003010000}"/>
    <cellStyle name="Monétaire]STAANN 4 4" xfId="263" xr:uid="{00000000-0005-0000-0000-000004010000}"/>
    <cellStyle name="Monétaire]STAANN 4 5" xfId="264" xr:uid="{00000000-0005-0000-0000-000005010000}"/>
    <cellStyle name="Monétaire]STAANN 4 6" xfId="265" xr:uid="{00000000-0005-0000-0000-000006010000}"/>
    <cellStyle name="Monétaire]STAANN 4 7" xfId="266" xr:uid="{00000000-0005-0000-0000-000007010000}"/>
    <cellStyle name="Monétaire]STAANN 4 8" xfId="267" xr:uid="{00000000-0005-0000-0000-000008010000}"/>
    <cellStyle name="Monétaire]STAANN 4 9" xfId="268" xr:uid="{00000000-0005-0000-0000-000009010000}"/>
    <cellStyle name="Monétaire]STAANN 5" xfId="269" xr:uid="{00000000-0005-0000-0000-00000A010000}"/>
    <cellStyle name="Monétaire]STAANN 5 10" xfId="270" xr:uid="{00000000-0005-0000-0000-00000B010000}"/>
    <cellStyle name="Monétaire]STAANN 5 11" xfId="271" xr:uid="{00000000-0005-0000-0000-00000C010000}"/>
    <cellStyle name="Monétaire]STAANN 5 2" xfId="272" xr:uid="{00000000-0005-0000-0000-00000D010000}"/>
    <cellStyle name="Monétaire]STAANN 5 3" xfId="273" xr:uid="{00000000-0005-0000-0000-00000E010000}"/>
    <cellStyle name="Monétaire]STAANN 5 4" xfId="274" xr:uid="{00000000-0005-0000-0000-00000F010000}"/>
    <cellStyle name="Monétaire]STAANN 5 5" xfId="275" xr:uid="{00000000-0005-0000-0000-000010010000}"/>
    <cellStyle name="Monétaire]STAANN 5 6" xfId="276" xr:uid="{00000000-0005-0000-0000-000011010000}"/>
    <cellStyle name="Monétaire]STAANN 5 7" xfId="277" xr:uid="{00000000-0005-0000-0000-000012010000}"/>
    <cellStyle name="Monétaire]STAANN 5 8" xfId="278" xr:uid="{00000000-0005-0000-0000-000013010000}"/>
    <cellStyle name="Monétaire]STAANN 5 9" xfId="279" xr:uid="{00000000-0005-0000-0000-000014010000}"/>
    <cellStyle name="Monétaire]STAANN 6" xfId="280" xr:uid="{00000000-0005-0000-0000-000015010000}"/>
    <cellStyle name="Monétaire]STAANN 6 10" xfId="281" xr:uid="{00000000-0005-0000-0000-000016010000}"/>
    <cellStyle name="Monétaire]STAANN 6 11" xfId="282" xr:uid="{00000000-0005-0000-0000-000017010000}"/>
    <cellStyle name="Monétaire]STAANN 6 2" xfId="283" xr:uid="{00000000-0005-0000-0000-000018010000}"/>
    <cellStyle name="Monétaire]STAANN 6 3" xfId="284" xr:uid="{00000000-0005-0000-0000-000019010000}"/>
    <cellStyle name="Monétaire]STAANN 6 4" xfId="285" xr:uid="{00000000-0005-0000-0000-00001A010000}"/>
    <cellStyle name="Monétaire]STAANN 6 5" xfId="286" xr:uid="{00000000-0005-0000-0000-00001B010000}"/>
    <cellStyle name="Monétaire]STAANN 6 6" xfId="287" xr:uid="{00000000-0005-0000-0000-00001C010000}"/>
    <cellStyle name="Monétaire]STAANN 6 7" xfId="288" xr:uid="{00000000-0005-0000-0000-00001D010000}"/>
    <cellStyle name="Monétaire]STAANN 6 8" xfId="289" xr:uid="{00000000-0005-0000-0000-00001E010000}"/>
    <cellStyle name="Monétaire]STAANN 6 9" xfId="290" xr:uid="{00000000-0005-0000-0000-00001F010000}"/>
    <cellStyle name="Monétaire]STAANN 7" xfId="291" xr:uid="{00000000-0005-0000-0000-000020010000}"/>
    <cellStyle name="Monétaire]STAANN 7 10" xfId="292" xr:uid="{00000000-0005-0000-0000-000021010000}"/>
    <cellStyle name="Monétaire]STAANN 7 11" xfId="293" xr:uid="{00000000-0005-0000-0000-000022010000}"/>
    <cellStyle name="Monétaire]STAANN 7 2" xfId="294" xr:uid="{00000000-0005-0000-0000-000023010000}"/>
    <cellStyle name="Monétaire]STAANN 7 3" xfId="295" xr:uid="{00000000-0005-0000-0000-000024010000}"/>
    <cellStyle name="Monétaire]STAANN 7 4" xfId="296" xr:uid="{00000000-0005-0000-0000-000025010000}"/>
    <cellStyle name="Monétaire]STAANN 7 5" xfId="297" xr:uid="{00000000-0005-0000-0000-000026010000}"/>
    <cellStyle name="Monétaire]STAANN 7 6" xfId="298" xr:uid="{00000000-0005-0000-0000-000027010000}"/>
    <cellStyle name="Monétaire]STAANN 7 7" xfId="299" xr:uid="{00000000-0005-0000-0000-000028010000}"/>
    <cellStyle name="Monétaire]STAANN 7 8" xfId="300" xr:uid="{00000000-0005-0000-0000-000029010000}"/>
    <cellStyle name="Monétaire]STAANN 7 9" xfId="301" xr:uid="{00000000-0005-0000-0000-00002A010000}"/>
    <cellStyle name="Monétaire]STAANN 8" xfId="302" xr:uid="{00000000-0005-0000-0000-00002B010000}"/>
    <cellStyle name="Monétaire]STAANN 8 10" xfId="303" xr:uid="{00000000-0005-0000-0000-00002C010000}"/>
    <cellStyle name="Monétaire]STAANN 8 11" xfId="304" xr:uid="{00000000-0005-0000-0000-00002D010000}"/>
    <cellStyle name="Monétaire]STAANN 8 2" xfId="305" xr:uid="{00000000-0005-0000-0000-00002E010000}"/>
    <cellStyle name="Monétaire]STAANN 8 3" xfId="306" xr:uid="{00000000-0005-0000-0000-00002F010000}"/>
    <cellStyle name="Monétaire]STAANN 8 4" xfId="307" xr:uid="{00000000-0005-0000-0000-000030010000}"/>
    <cellStyle name="Monétaire]STAANN 8 5" xfId="308" xr:uid="{00000000-0005-0000-0000-000031010000}"/>
    <cellStyle name="Monétaire]STAANN 8 6" xfId="309" xr:uid="{00000000-0005-0000-0000-000032010000}"/>
    <cellStyle name="Monétaire]STAANN 8 7" xfId="310" xr:uid="{00000000-0005-0000-0000-000033010000}"/>
    <cellStyle name="Monétaire]STAANN 8 8" xfId="311" xr:uid="{00000000-0005-0000-0000-000034010000}"/>
    <cellStyle name="Monétaire]STAANN 8 9" xfId="312" xr:uid="{00000000-0005-0000-0000-000035010000}"/>
    <cellStyle name="Monétaire]STAANN 9" xfId="313" xr:uid="{00000000-0005-0000-0000-000036010000}"/>
    <cellStyle name="Monétaire]STAANN 9 10" xfId="314" xr:uid="{00000000-0005-0000-0000-000037010000}"/>
    <cellStyle name="Monétaire]STAANN 9 11" xfId="315" xr:uid="{00000000-0005-0000-0000-000038010000}"/>
    <cellStyle name="Monétaire]STAANN 9 2" xfId="316" xr:uid="{00000000-0005-0000-0000-000039010000}"/>
    <cellStyle name="Monétaire]STAANN 9 3" xfId="317" xr:uid="{00000000-0005-0000-0000-00003A010000}"/>
    <cellStyle name="Monétaire]STAANN 9 4" xfId="318" xr:uid="{00000000-0005-0000-0000-00003B010000}"/>
    <cellStyle name="Monétaire]STAANN 9 5" xfId="319" xr:uid="{00000000-0005-0000-0000-00003C010000}"/>
    <cellStyle name="Monétaire]STAANN 9 6" xfId="320" xr:uid="{00000000-0005-0000-0000-00003D010000}"/>
    <cellStyle name="Monétaire]STAANN 9 7" xfId="321" xr:uid="{00000000-0005-0000-0000-00003E010000}"/>
    <cellStyle name="Monétaire]STAANN 9 8" xfId="322" xr:uid="{00000000-0005-0000-0000-00003F010000}"/>
    <cellStyle name="Monétaire]STAANN 9 9" xfId="323" xr:uid="{00000000-0005-0000-0000-000040010000}"/>
    <cellStyle name="Motif" xfId="324" xr:uid="{00000000-0005-0000-0000-000041010000}"/>
    <cellStyle name="Motif 2" xfId="325" xr:uid="{00000000-0005-0000-0000-000042010000}"/>
    <cellStyle name="Motif 3" xfId="326" xr:uid="{00000000-0005-0000-0000-000043010000}"/>
    <cellStyle name="Motif 4" xfId="327" xr:uid="{00000000-0005-0000-0000-000044010000}"/>
    <cellStyle name="Normal" xfId="0" builtinId="0"/>
    <cellStyle name="Normal 10" xfId="328" xr:uid="{00000000-0005-0000-0000-000046010000}"/>
    <cellStyle name="Normal 10 10" xfId="329" xr:uid="{00000000-0005-0000-0000-000047010000}"/>
    <cellStyle name="Normal 10 10 2" xfId="330" xr:uid="{00000000-0005-0000-0000-000048010000}"/>
    <cellStyle name="Normal 10 10 2 2" xfId="331" xr:uid="{00000000-0005-0000-0000-000049010000}"/>
    <cellStyle name="Normal 10 10 3" xfId="332" xr:uid="{00000000-0005-0000-0000-00004A010000}"/>
    <cellStyle name="Normal 10 11" xfId="333" xr:uid="{00000000-0005-0000-0000-00004B010000}"/>
    <cellStyle name="Normal 10 11 2" xfId="334" xr:uid="{00000000-0005-0000-0000-00004C010000}"/>
    <cellStyle name="Normal 10 11 2 2" xfId="335" xr:uid="{00000000-0005-0000-0000-00004D010000}"/>
    <cellStyle name="Normal 10 11 3" xfId="336" xr:uid="{00000000-0005-0000-0000-00004E010000}"/>
    <cellStyle name="Normal 10 12" xfId="337" xr:uid="{00000000-0005-0000-0000-00004F010000}"/>
    <cellStyle name="Normal 10 12 2" xfId="338" xr:uid="{00000000-0005-0000-0000-000050010000}"/>
    <cellStyle name="Normal 10 12 2 2" xfId="339" xr:uid="{00000000-0005-0000-0000-000051010000}"/>
    <cellStyle name="Normal 10 12 3" xfId="340" xr:uid="{00000000-0005-0000-0000-000052010000}"/>
    <cellStyle name="Normal 10 13" xfId="341" xr:uid="{00000000-0005-0000-0000-000053010000}"/>
    <cellStyle name="Normal 10 13 2" xfId="342" xr:uid="{00000000-0005-0000-0000-000054010000}"/>
    <cellStyle name="Normal 10 13 2 2" xfId="343" xr:uid="{00000000-0005-0000-0000-000055010000}"/>
    <cellStyle name="Normal 10 13 3" xfId="344" xr:uid="{00000000-0005-0000-0000-000056010000}"/>
    <cellStyle name="Normal 10 14" xfId="345" xr:uid="{00000000-0005-0000-0000-000057010000}"/>
    <cellStyle name="Normal 10 14 2" xfId="346" xr:uid="{00000000-0005-0000-0000-000058010000}"/>
    <cellStyle name="Normal 10 14 2 2" xfId="347" xr:uid="{00000000-0005-0000-0000-000059010000}"/>
    <cellStyle name="Normal 10 14 3" xfId="348" xr:uid="{00000000-0005-0000-0000-00005A010000}"/>
    <cellStyle name="Normal 10 15" xfId="349" xr:uid="{00000000-0005-0000-0000-00005B010000}"/>
    <cellStyle name="Normal 10 15 2" xfId="350" xr:uid="{00000000-0005-0000-0000-00005C010000}"/>
    <cellStyle name="Normal 10 15 2 2" xfId="351" xr:uid="{00000000-0005-0000-0000-00005D010000}"/>
    <cellStyle name="Normal 10 15 3" xfId="352" xr:uid="{00000000-0005-0000-0000-00005E010000}"/>
    <cellStyle name="Normal 10 16" xfId="353" xr:uid="{00000000-0005-0000-0000-00005F010000}"/>
    <cellStyle name="Normal 10 16 2" xfId="354" xr:uid="{00000000-0005-0000-0000-000060010000}"/>
    <cellStyle name="Normal 10 16 2 2" xfId="355" xr:uid="{00000000-0005-0000-0000-000061010000}"/>
    <cellStyle name="Normal 10 16 3" xfId="356" xr:uid="{00000000-0005-0000-0000-000062010000}"/>
    <cellStyle name="Normal 10 17" xfId="357" xr:uid="{00000000-0005-0000-0000-000063010000}"/>
    <cellStyle name="Normal 10 17 2" xfId="358" xr:uid="{00000000-0005-0000-0000-000064010000}"/>
    <cellStyle name="Normal 10 17 2 2" xfId="359" xr:uid="{00000000-0005-0000-0000-000065010000}"/>
    <cellStyle name="Normal 10 17 3" xfId="360" xr:uid="{00000000-0005-0000-0000-000066010000}"/>
    <cellStyle name="Normal 10 18" xfId="361" xr:uid="{00000000-0005-0000-0000-000067010000}"/>
    <cellStyle name="Normal 10 18 2" xfId="362" xr:uid="{00000000-0005-0000-0000-000068010000}"/>
    <cellStyle name="Normal 10 18 2 2" xfId="363" xr:uid="{00000000-0005-0000-0000-000069010000}"/>
    <cellStyle name="Normal 10 18 3" xfId="364" xr:uid="{00000000-0005-0000-0000-00006A010000}"/>
    <cellStyle name="Normal 10 19" xfId="365" xr:uid="{00000000-0005-0000-0000-00006B010000}"/>
    <cellStyle name="Normal 10 19 2" xfId="366" xr:uid="{00000000-0005-0000-0000-00006C010000}"/>
    <cellStyle name="Normal 10 19 2 2" xfId="367" xr:uid="{00000000-0005-0000-0000-00006D010000}"/>
    <cellStyle name="Normal 10 19 3" xfId="368" xr:uid="{00000000-0005-0000-0000-00006E010000}"/>
    <cellStyle name="Normal 10 2" xfId="369" xr:uid="{00000000-0005-0000-0000-00006F010000}"/>
    <cellStyle name="Normal 10 2 2" xfId="370" xr:uid="{00000000-0005-0000-0000-000070010000}"/>
    <cellStyle name="Normal 10 2 2 2" xfId="371" xr:uid="{00000000-0005-0000-0000-000071010000}"/>
    <cellStyle name="Normal 10 2 3" xfId="372" xr:uid="{00000000-0005-0000-0000-000072010000}"/>
    <cellStyle name="Normal 10 20" xfId="373" xr:uid="{00000000-0005-0000-0000-000073010000}"/>
    <cellStyle name="Normal 10 20 2" xfId="374" xr:uid="{00000000-0005-0000-0000-000074010000}"/>
    <cellStyle name="Normal 10 20 2 2" xfId="375" xr:uid="{00000000-0005-0000-0000-000075010000}"/>
    <cellStyle name="Normal 10 20 3" xfId="376" xr:uid="{00000000-0005-0000-0000-000076010000}"/>
    <cellStyle name="Normal 10 21" xfId="377" xr:uid="{00000000-0005-0000-0000-000077010000}"/>
    <cellStyle name="Normal 10 21 2" xfId="378" xr:uid="{00000000-0005-0000-0000-000078010000}"/>
    <cellStyle name="Normal 10 21 2 2" xfId="379" xr:uid="{00000000-0005-0000-0000-000079010000}"/>
    <cellStyle name="Normal 10 21 3" xfId="380" xr:uid="{00000000-0005-0000-0000-00007A010000}"/>
    <cellStyle name="Normal 10 22" xfId="381" xr:uid="{00000000-0005-0000-0000-00007B010000}"/>
    <cellStyle name="Normal 10 22 2" xfId="382" xr:uid="{00000000-0005-0000-0000-00007C010000}"/>
    <cellStyle name="Normal 10 22 2 2" xfId="383" xr:uid="{00000000-0005-0000-0000-00007D010000}"/>
    <cellStyle name="Normal 10 22 3" xfId="384" xr:uid="{00000000-0005-0000-0000-00007E010000}"/>
    <cellStyle name="Normal 10 23" xfId="385" xr:uid="{00000000-0005-0000-0000-00007F010000}"/>
    <cellStyle name="Normal 10 23 2" xfId="386" xr:uid="{00000000-0005-0000-0000-000080010000}"/>
    <cellStyle name="Normal 10 23 2 2" xfId="387" xr:uid="{00000000-0005-0000-0000-000081010000}"/>
    <cellStyle name="Normal 10 23 3" xfId="388" xr:uid="{00000000-0005-0000-0000-000082010000}"/>
    <cellStyle name="Normal 10 24" xfId="389" xr:uid="{00000000-0005-0000-0000-000083010000}"/>
    <cellStyle name="Normal 10 3" xfId="390" xr:uid="{00000000-0005-0000-0000-000084010000}"/>
    <cellStyle name="Normal 10 3 2" xfId="391" xr:uid="{00000000-0005-0000-0000-000085010000}"/>
    <cellStyle name="Normal 10 3 2 2" xfId="392" xr:uid="{00000000-0005-0000-0000-000086010000}"/>
    <cellStyle name="Normal 10 3 3" xfId="393" xr:uid="{00000000-0005-0000-0000-000087010000}"/>
    <cellStyle name="Normal 10 4" xfId="394" xr:uid="{00000000-0005-0000-0000-000088010000}"/>
    <cellStyle name="Normal 10 4 2" xfId="395" xr:uid="{00000000-0005-0000-0000-000089010000}"/>
    <cellStyle name="Normal 10 4 2 2" xfId="396" xr:uid="{00000000-0005-0000-0000-00008A010000}"/>
    <cellStyle name="Normal 10 4 3" xfId="397" xr:uid="{00000000-0005-0000-0000-00008B010000}"/>
    <cellStyle name="Normal 10 5" xfId="398" xr:uid="{00000000-0005-0000-0000-00008C010000}"/>
    <cellStyle name="Normal 10 5 2" xfId="399" xr:uid="{00000000-0005-0000-0000-00008D010000}"/>
    <cellStyle name="Normal 10 5 2 2" xfId="400" xr:uid="{00000000-0005-0000-0000-00008E010000}"/>
    <cellStyle name="Normal 10 5 3" xfId="401" xr:uid="{00000000-0005-0000-0000-00008F010000}"/>
    <cellStyle name="Normal 10 6" xfId="402" xr:uid="{00000000-0005-0000-0000-000090010000}"/>
    <cellStyle name="Normal 10 6 2" xfId="403" xr:uid="{00000000-0005-0000-0000-000091010000}"/>
    <cellStyle name="Normal 10 6 2 2" xfId="404" xr:uid="{00000000-0005-0000-0000-000092010000}"/>
    <cellStyle name="Normal 10 6 3" xfId="405" xr:uid="{00000000-0005-0000-0000-000093010000}"/>
    <cellStyle name="Normal 10 7" xfId="406" xr:uid="{00000000-0005-0000-0000-000094010000}"/>
    <cellStyle name="Normal 10 7 2" xfId="407" xr:uid="{00000000-0005-0000-0000-000095010000}"/>
    <cellStyle name="Normal 10 7 2 2" xfId="408" xr:uid="{00000000-0005-0000-0000-000096010000}"/>
    <cellStyle name="Normal 10 7 3" xfId="409" xr:uid="{00000000-0005-0000-0000-000097010000}"/>
    <cellStyle name="Normal 10 8" xfId="410" xr:uid="{00000000-0005-0000-0000-000098010000}"/>
    <cellStyle name="Normal 10 8 2" xfId="411" xr:uid="{00000000-0005-0000-0000-000099010000}"/>
    <cellStyle name="Normal 10 8 2 2" xfId="412" xr:uid="{00000000-0005-0000-0000-00009A010000}"/>
    <cellStyle name="Normal 10 8 3" xfId="413" xr:uid="{00000000-0005-0000-0000-00009B010000}"/>
    <cellStyle name="Normal 10 9" xfId="414" xr:uid="{00000000-0005-0000-0000-00009C010000}"/>
    <cellStyle name="Normal 10 9 2" xfId="415" xr:uid="{00000000-0005-0000-0000-00009D010000}"/>
    <cellStyle name="Normal 10 9 2 2" xfId="416" xr:uid="{00000000-0005-0000-0000-00009E010000}"/>
    <cellStyle name="Normal 10 9 3" xfId="417" xr:uid="{00000000-0005-0000-0000-00009F010000}"/>
    <cellStyle name="Normal 100" xfId="418" xr:uid="{00000000-0005-0000-0000-0000A0010000}"/>
    <cellStyle name="Normal 100 2" xfId="419" xr:uid="{00000000-0005-0000-0000-0000A1010000}"/>
    <cellStyle name="Normal 102" xfId="420" xr:uid="{00000000-0005-0000-0000-0000A2010000}"/>
    <cellStyle name="Normal 102 2" xfId="421" xr:uid="{00000000-0005-0000-0000-0000A3010000}"/>
    <cellStyle name="Normal 103" xfId="422" xr:uid="{00000000-0005-0000-0000-0000A4010000}"/>
    <cellStyle name="Normal 103 2" xfId="423" xr:uid="{00000000-0005-0000-0000-0000A5010000}"/>
    <cellStyle name="Normal 104" xfId="424" xr:uid="{00000000-0005-0000-0000-0000A6010000}"/>
    <cellStyle name="Normal 104 2" xfId="425" xr:uid="{00000000-0005-0000-0000-0000A7010000}"/>
    <cellStyle name="Normal 105" xfId="426" xr:uid="{00000000-0005-0000-0000-0000A8010000}"/>
    <cellStyle name="Normal 105 2" xfId="427" xr:uid="{00000000-0005-0000-0000-0000A9010000}"/>
    <cellStyle name="Normal 106" xfId="428" xr:uid="{00000000-0005-0000-0000-0000AA010000}"/>
    <cellStyle name="Normal 106 2" xfId="429" xr:uid="{00000000-0005-0000-0000-0000AB010000}"/>
    <cellStyle name="Normal 107" xfId="430" xr:uid="{00000000-0005-0000-0000-0000AC010000}"/>
    <cellStyle name="Normal 107 2" xfId="431" xr:uid="{00000000-0005-0000-0000-0000AD010000}"/>
    <cellStyle name="Normal 108" xfId="432" xr:uid="{00000000-0005-0000-0000-0000AE010000}"/>
    <cellStyle name="Normal 108 2" xfId="433" xr:uid="{00000000-0005-0000-0000-0000AF010000}"/>
    <cellStyle name="Normal 109" xfId="434" xr:uid="{00000000-0005-0000-0000-0000B0010000}"/>
    <cellStyle name="Normal 109 2" xfId="435" xr:uid="{00000000-0005-0000-0000-0000B1010000}"/>
    <cellStyle name="Normal 11" xfId="436" xr:uid="{00000000-0005-0000-0000-0000B2010000}"/>
    <cellStyle name="Normal 11 10" xfId="437" xr:uid="{00000000-0005-0000-0000-0000B3010000}"/>
    <cellStyle name="Normal 11 10 2" xfId="438" xr:uid="{00000000-0005-0000-0000-0000B4010000}"/>
    <cellStyle name="Normal 11 10 2 2" xfId="439" xr:uid="{00000000-0005-0000-0000-0000B5010000}"/>
    <cellStyle name="Normal 11 10 3" xfId="440" xr:uid="{00000000-0005-0000-0000-0000B6010000}"/>
    <cellStyle name="Normal 11 11" xfId="441" xr:uid="{00000000-0005-0000-0000-0000B7010000}"/>
    <cellStyle name="Normal 11 11 2" xfId="442" xr:uid="{00000000-0005-0000-0000-0000B8010000}"/>
    <cellStyle name="Normal 11 11 2 2" xfId="443" xr:uid="{00000000-0005-0000-0000-0000B9010000}"/>
    <cellStyle name="Normal 11 11 3" xfId="444" xr:uid="{00000000-0005-0000-0000-0000BA010000}"/>
    <cellStyle name="Normal 11 12" xfId="445" xr:uid="{00000000-0005-0000-0000-0000BB010000}"/>
    <cellStyle name="Normal 11 12 2" xfId="446" xr:uid="{00000000-0005-0000-0000-0000BC010000}"/>
    <cellStyle name="Normal 11 12 2 2" xfId="447" xr:uid="{00000000-0005-0000-0000-0000BD010000}"/>
    <cellStyle name="Normal 11 12 3" xfId="448" xr:uid="{00000000-0005-0000-0000-0000BE010000}"/>
    <cellStyle name="Normal 11 13" xfId="449" xr:uid="{00000000-0005-0000-0000-0000BF010000}"/>
    <cellStyle name="Normal 11 13 2" xfId="450" xr:uid="{00000000-0005-0000-0000-0000C0010000}"/>
    <cellStyle name="Normal 11 13 2 2" xfId="451" xr:uid="{00000000-0005-0000-0000-0000C1010000}"/>
    <cellStyle name="Normal 11 13 3" xfId="452" xr:uid="{00000000-0005-0000-0000-0000C2010000}"/>
    <cellStyle name="Normal 11 14" xfId="453" xr:uid="{00000000-0005-0000-0000-0000C3010000}"/>
    <cellStyle name="Normal 11 14 2" xfId="454" xr:uid="{00000000-0005-0000-0000-0000C4010000}"/>
    <cellStyle name="Normal 11 14 2 2" xfId="455" xr:uid="{00000000-0005-0000-0000-0000C5010000}"/>
    <cellStyle name="Normal 11 14 3" xfId="456" xr:uid="{00000000-0005-0000-0000-0000C6010000}"/>
    <cellStyle name="Normal 11 15" xfId="457" xr:uid="{00000000-0005-0000-0000-0000C7010000}"/>
    <cellStyle name="Normal 11 15 2" xfId="458" xr:uid="{00000000-0005-0000-0000-0000C8010000}"/>
    <cellStyle name="Normal 11 15 2 2" xfId="459" xr:uid="{00000000-0005-0000-0000-0000C9010000}"/>
    <cellStyle name="Normal 11 15 3" xfId="460" xr:uid="{00000000-0005-0000-0000-0000CA010000}"/>
    <cellStyle name="Normal 11 16" xfId="461" xr:uid="{00000000-0005-0000-0000-0000CB010000}"/>
    <cellStyle name="Normal 11 16 2" xfId="462" xr:uid="{00000000-0005-0000-0000-0000CC010000}"/>
    <cellStyle name="Normal 11 16 2 2" xfId="463" xr:uid="{00000000-0005-0000-0000-0000CD010000}"/>
    <cellStyle name="Normal 11 16 3" xfId="464" xr:uid="{00000000-0005-0000-0000-0000CE010000}"/>
    <cellStyle name="Normal 11 17" xfId="465" xr:uid="{00000000-0005-0000-0000-0000CF010000}"/>
    <cellStyle name="Normal 11 17 2" xfId="466" xr:uid="{00000000-0005-0000-0000-0000D0010000}"/>
    <cellStyle name="Normal 11 17 2 2" xfId="467" xr:uid="{00000000-0005-0000-0000-0000D1010000}"/>
    <cellStyle name="Normal 11 17 3" xfId="468" xr:uid="{00000000-0005-0000-0000-0000D2010000}"/>
    <cellStyle name="Normal 11 18" xfId="469" xr:uid="{00000000-0005-0000-0000-0000D3010000}"/>
    <cellStyle name="Normal 11 18 2" xfId="470" xr:uid="{00000000-0005-0000-0000-0000D4010000}"/>
    <cellStyle name="Normal 11 18 2 2" xfId="471" xr:uid="{00000000-0005-0000-0000-0000D5010000}"/>
    <cellStyle name="Normal 11 18 3" xfId="472" xr:uid="{00000000-0005-0000-0000-0000D6010000}"/>
    <cellStyle name="Normal 11 19" xfId="473" xr:uid="{00000000-0005-0000-0000-0000D7010000}"/>
    <cellStyle name="Normal 11 19 2" xfId="474" xr:uid="{00000000-0005-0000-0000-0000D8010000}"/>
    <cellStyle name="Normal 11 19 2 2" xfId="475" xr:uid="{00000000-0005-0000-0000-0000D9010000}"/>
    <cellStyle name="Normal 11 19 3" xfId="476" xr:uid="{00000000-0005-0000-0000-0000DA010000}"/>
    <cellStyle name="Normal 11 2" xfId="477" xr:uid="{00000000-0005-0000-0000-0000DB010000}"/>
    <cellStyle name="Normal 11 2 2" xfId="478" xr:uid="{00000000-0005-0000-0000-0000DC010000}"/>
    <cellStyle name="Normal 11 2 2 2" xfId="479" xr:uid="{00000000-0005-0000-0000-0000DD010000}"/>
    <cellStyle name="Normal 11 2 3" xfId="480" xr:uid="{00000000-0005-0000-0000-0000DE010000}"/>
    <cellStyle name="Normal 11 20" xfId="481" xr:uid="{00000000-0005-0000-0000-0000DF010000}"/>
    <cellStyle name="Normal 11 20 2" xfId="482" xr:uid="{00000000-0005-0000-0000-0000E0010000}"/>
    <cellStyle name="Normal 11 20 2 2" xfId="483" xr:uid="{00000000-0005-0000-0000-0000E1010000}"/>
    <cellStyle name="Normal 11 20 3" xfId="484" xr:uid="{00000000-0005-0000-0000-0000E2010000}"/>
    <cellStyle name="Normal 11 21" xfId="485" xr:uid="{00000000-0005-0000-0000-0000E3010000}"/>
    <cellStyle name="Normal 11 21 2" xfId="486" xr:uid="{00000000-0005-0000-0000-0000E4010000}"/>
    <cellStyle name="Normal 11 21 2 2" xfId="487" xr:uid="{00000000-0005-0000-0000-0000E5010000}"/>
    <cellStyle name="Normal 11 21 3" xfId="488" xr:uid="{00000000-0005-0000-0000-0000E6010000}"/>
    <cellStyle name="Normal 11 22" xfId="489" xr:uid="{00000000-0005-0000-0000-0000E7010000}"/>
    <cellStyle name="Normal 11 22 2" xfId="490" xr:uid="{00000000-0005-0000-0000-0000E8010000}"/>
    <cellStyle name="Normal 11 22 2 2" xfId="491" xr:uid="{00000000-0005-0000-0000-0000E9010000}"/>
    <cellStyle name="Normal 11 22 3" xfId="492" xr:uid="{00000000-0005-0000-0000-0000EA010000}"/>
    <cellStyle name="Normal 11 23" xfId="493" xr:uid="{00000000-0005-0000-0000-0000EB010000}"/>
    <cellStyle name="Normal 11 23 2" xfId="494" xr:uid="{00000000-0005-0000-0000-0000EC010000}"/>
    <cellStyle name="Normal 11 23 2 2" xfId="495" xr:uid="{00000000-0005-0000-0000-0000ED010000}"/>
    <cellStyle name="Normal 11 23 3" xfId="496" xr:uid="{00000000-0005-0000-0000-0000EE010000}"/>
    <cellStyle name="Normal 11 3" xfId="497" xr:uid="{00000000-0005-0000-0000-0000EF010000}"/>
    <cellStyle name="Normal 11 3 2" xfId="498" xr:uid="{00000000-0005-0000-0000-0000F0010000}"/>
    <cellStyle name="Normal 11 3 2 2" xfId="499" xr:uid="{00000000-0005-0000-0000-0000F1010000}"/>
    <cellStyle name="Normal 11 3 3" xfId="500" xr:uid="{00000000-0005-0000-0000-0000F2010000}"/>
    <cellStyle name="Normal 11 4" xfId="501" xr:uid="{00000000-0005-0000-0000-0000F3010000}"/>
    <cellStyle name="Normal 11 4 2" xfId="502" xr:uid="{00000000-0005-0000-0000-0000F4010000}"/>
    <cellStyle name="Normal 11 4 2 2" xfId="503" xr:uid="{00000000-0005-0000-0000-0000F5010000}"/>
    <cellStyle name="Normal 11 4 3" xfId="504" xr:uid="{00000000-0005-0000-0000-0000F6010000}"/>
    <cellStyle name="Normal 11 5" xfId="505" xr:uid="{00000000-0005-0000-0000-0000F7010000}"/>
    <cellStyle name="Normal 11 5 2" xfId="506" xr:uid="{00000000-0005-0000-0000-0000F8010000}"/>
    <cellStyle name="Normal 11 5 2 2" xfId="507" xr:uid="{00000000-0005-0000-0000-0000F9010000}"/>
    <cellStyle name="Normal 11 5 3" xfId="508" xr:uid="{00000000-0005-0000-0000-0000FA010000}"/>
    <cellStyle name="Normal 11 6" xfId="509" xr:uid="{00000000-0005-0000-0000-0000FB010000}"/>
    <cellStyle name="Normal 11 6 2" xfId="510" xr:uid="{00000000-0005-0000-0000-0000FC010000}"/>
    <cellStyle name="Normal 11 6 2 2" xfId="511" xr:uid="{00000000-0005-0000-0000-0000FD010000}"/>
    <cellStyle name="Normal 11 6 3" xfId="512" xr:uid="{00000000-0005-0000-0000-0000FE010000}"/>
    <cellStyle name="Normal 11 7" xfId="513" xr:uid="{00000000-0005-0000-0000-0000FF010000}"/>
    <cellStyle name="Normal 11 7 2" xfId="514" xr:uid="{00000000-0005-0000-0000-000000020000}"/>
    <cellStyle name="Normal 11 7 2 2" xfId="515" xr:uid="{00000000-0005-0000-0000-000001020000}"/>
    <cellStyle name="Normal 11 7 3" xfId="516" xr:uid="{00000000-0005-0000-0000-000002020000}"/>
    <cellStyle name="Normal 11 8" xfId="517" xr:uid="{00000000-0005-0000-0000-000003020000}"/>
    <cellStyle name="Normal 11 8 2" xfId="518" xr:uid="{00000000-0005-0000-0000-000004020000}"/>
    <cellStyle name="Normal 11 8 2 2" xfId="519" xr:uid="{00000000-0005-0000-0000-000005020000}"/>
    <cellStyle name="Normal 11 8 3" xfId="520" xr:uid="{00000000-0005-0000-0000-000006020000}"/>
    <cellStyle name="Normal 11 9" xfId="521" xr:uid="{00000000-0005-0000-0000-000007020000}"/>
    <cellStyle name="Normal 11 9 2" xfId="522" xr:uid="{00000000-0005-0000-0000-000008020000}"/>
    <cellStyle name="Normal 11 9 2 2" xfId="523" xr:uid="{00000000-0005-0000-0000-000009020000}"/>
    <cellStyle name="Normal 11 9 3" xfId="524" xr:uid="{00000000-0005-0000-0000-00000A020000}"/>
    <cellStyle name="Normal 110" xfId="525" xr:uid="{00000000-0005-0000-0000-00000B020000}"/>
    <cellStyle name="Normal 110 2" xfId="526" xr:uid="{00000000-0005-0000-0000-00000C020000}"/>
    <cellStyle name="Normal 111" xfId="527" xr:uid="{00000000-0005-0000-0000-00000D020000}"/>
    <cellStyle name="Normal 111 2" xfId="528" xr:uid="{00000000-0005-0000-0000-00000E020000}"/>
    <cellStyle name="Normal 112" xfId="529" xr:uid="{00000000-0005-0000-0000-00000F020000}"/>
    <cellStyle name="Normal 112 2" xfId="530" xr:uid="{00000000-0005-0000-0000-000010020000}"/>
    <cellStyle name="Normal 113" xfId="531" xr:uid="{00000000-0005-0000-0000-000011020000}"/>
    <cellStyle name="Normal 113 2" xfId="532" xr:uid="{00000000-0005-0000-0000-000012020000}"/>
    <cellStyle name="Normal 114" xfId="533" xr:uid="{00000000-0005-0000-0000-000013020000}"/>
    <cellStyle name="Normal 114 2" xfId="534" xr:uid="{00000000-0005-0000-0000-000014020000}"/>
    <cellStyle name="Normal 115" xfId="535" xr:uid="{00000000-0005-0000-0000-000015020000}"/>
    <cellStyle name="Normal 115 2" xfId="536" xr:uid="{00000000-0005-0000-0000-000016020000}"/>
    <cellStyle name="Normal 117" xfId="537" xr:uid="{00000000-0005-0000-0000-000017020000}"/>
    <cellStyle name="Normal 117 2" xfId="538" xr:uid="{00000000-0005-0000-0000-000018020000}"/>
    <cellStyle name="Normal 118" xfId="539" xr:uid="{00000000-0005-0000-0000-000019020000}"/>
    <cellStyle name="Normal 118 2" xfId="540" xr:uid="{00000000-0005-0000-0000-00001A020000}"/>
    <cellStyle name="Normal 119" xfId="541" xr:uid="{00000000-0005-0000-0000-00001B020000}"/>
    <cellStyle name="Normal 119 2" xfId="542" xr:uid="{00000000-0005-0000-0000-00001C020000}"/>
    <cellStyle name="Normal 12" xfId="543" xr:uid="{00000000-0005-0000-0000-00001D020000}"/>
    <cellStyle name="Normal 12 10" xfId="544" xr:uid="{00000000-0005-0000-0000-00001E020000}"/>
    <cellStyle name="Normal 12 10 2" xfId="545" xr:uid="{00000000-0005-0000-0000-00001F020000}"/>
    <cellStyle name="Normal 12 10 2 2" xfId="546" xr:uid="{00000000-0005-0000-0000-000020020000}"/>
    <cellStyle name="Normal 12 10 3" xfId="547" xr:uid="{00000000-0005-0000-0000-000021020000}"/>
    <cellStyle name="Normal 12 11" xfId="548" xr:uid="{00000000-0005-0000-0000-000022020000}"/>
    <cellStyle name="Normal 12 11 2" xfId="549" xr:uid="{00000000-0005-0000-0000-000023020000}"/>
    <cellStyle name="Normal 12 11 2 2" xfId="550" xr:uid="{00000000-0005-0000-0000-000024020000}"/>
    <cellStyle name="Normal 12 11 3" xfId="551" xr:uid="{00000000-0005-0000-0000-000025020000}"/>
    <cellStyle name="Normal 12 12" xfId="552" xr:uid="{00000000-0005-0000-0000-000026020000}"/>
    <cellStyle name="Normal 12 12 2" xfId="553" xr:uid="{00000000-0005-0000-0000-000027020000}"/>
    <cellStyle name="Normal 12 12 2 2" xfId="554" xr:uid="{00000000-0005-0000-0000-000028020000}"/>
    <cellStyle name="Normal 12 12 3" xfId="555" xr:uid="{00000000-0005-0000-0000-000029020000}"/>
    <cellStyle name="Normal 12 13" xfId="556" xr:uid="{00000000-0005-0000-0000-00002A020000}"/>
    <cellStyle name="Normal 12 13 2" xfId="557" xr:uid="{00000000-0005-0000-0000-00002B020000}"/>
    <cellStyle name="Normal 12 13 2 2" xfId="558" xr:uid="{00000000-0005-0000-0000-00002C020000}"/>
    <cellStyle name="Normal 12 13 3" xfId="559" xr:uid="{00000000-0005-0000-0000-00002D020000}"/>
    <cellStyle name="Normal 12 14" xfId="560" xr:uid="{00000000-0005-0000-0000-00002E020000}"/>
    <cellStyle name="Normal 12 14 2" xfId="561" xr:uid="{00000000-0005-0000-0000-00002F020000}"/>
    <cellStyle name="Normal 12 14 2 2" xfId="562" xr:uid="{00000000-0005-0000-0000-000030020000}"/>
    <cellStyle name="Normal 12 14 3" xfId="563" xr:uid="{00000000-0005-0000-0000-000031020000}"/>
    <cellStyle name="Normal 12 15" xfId="564" xr:uid="{00000000-0005-0000-0000-000032020000}"/>
    <cellStyle name="Normal 12 15 2" xfId="565" xr:uid="{00000000-0005-0000-0000-000033020000}"/>
    <cellStyle name="Normal 12 15 2 2" xfId="566" xr:uid="{00000000-0005-0000-0000-000034020000}"/>
    <cellStyle name="Normal 12 15 3" xfId="567" xr:uid="{00000000-0005-0000-0000-000035020000}"/>
    <cellStyle name="Normal 12 16" xfId="568" xr:uid="{00000000-0005-0000-0000-000036020000}"/>
    <cellStyle name="Normal 12 16 2" xfId="569" xr:uid="{00000000-0005-0000-0000-000037020000}"/>
    <cellStyle name="Normal 12 16 2 2" xfId="570" xr:uid="{00000000-0005-0000-0000-000038020000}"/>
    <cellStyle name="Normal 12 16 3" xfId="571" xr:uid="{00000000-0005-0000-0000-000039020000}"/>
    <cellStyle name="Normal 12 17" xfId="572" xr:uid="{00000000-0005-0000-0000-00003A020000}"/>
    <cellStyle name="Normal 12 17 2" xfId="573" xr:uid="{00000000-0005-0000-0000-00003B020000}"/>
    <cellStyle name="Normal 12 17 2 2" xfId="574" xr:uid="{00000000-0005-0000-0000-00003C020000}"/>
    <cellStyle name="Normal 12 17 3" xfId="575" xr:uid="{00000000-0005-0000-0000-00003D020000}"/>
    <cellStyle name="Normal 12 18" xfId="576" xr:uid="{00000000-0005-0000-0000-00003E020000}"/>
    <cellStyle name="Normal 12 18 2" xfId="577" xr:uid="{00000000-0005-0000-0000-00003F020000}"/>
    <cellStyle name="Normal 12 18 2 2" xfId="578" xr:uid="{00000000-0005-0000-0000-000040020000}"/>
    <cellStyle name="Normal 12 18 3" xfId="579" xr:uid="{00000000-0005-0000-0000-000041020000}"/>
    <cellStyle name="Normal 12 19" xfId="580" xr:uid="{00000000-0005-0000-0000-000042020000}"/>
    <cellStyle name="Normal 12 19 2" xfId="581" xr:uid="{00000000-0005-0000-0000-000043020000}"/>
    <cellStyle name="Normal 12 19 2 2" xfId="582" xr:uid="{00000000-0005-0000-0000-000044020000}"/>
    <cellStyle name="Normal 12 19 3" xfId="583" xr:uid="{00000000-0005-0000-0000-000045020000}"/>
    <cellStyle name="Normal 12 2" xfId="584" xr:uid="{00000000-0005-0000-0000-000046020000}"/>
    <cellStyle name="Normal 12 2 2" xfId="585" xr:uid="{00000000-0005-0000-0000-000047020000}"/>
    <cellStyle name="Normal 12 2 2 2" xfId="586" xr:uid="{00000000-0005-0000-0000-000048020000}"/>
    <cellStyle name="Normal 12 2 3" xfId="587" xr:uid="{00000000-0005-0000-0000-000049020000}"/>
    <cellStyle name="Normal 12 3" xfId="588" xr:uid="{00000000-0005-0000-0000-00004A020000}"/>
    <cellStyle name="Normal 12 3 2" xfId="589" xr:uid="{00000000-0005-0000-0000-00004B020000}"/>
    <cellStyle name="Normal 12 3 2 2" xfId="590" xr:uid="{00000000-0005-0000-0000-00004C020000}"/>
    <cellStyle name="Normal 12 3 3" xfId="591" xr:uid="{00000000-0005-0000-0000-00004D020000}"/>
    <cellStyle name="Normal 12 4" xfId="592" xr:uid="{00000000-0005-0000-0000-00004E020000}"/>
    <cellStyle name="Normal 12 4 2" xfId="593" xr:uid="{00000000-0005-0000-0000-00004F020000}"/>
    <cellStyle name="Normal 12 4 2 2" xfId="594" xr:uid="{00000000-0005-0000-0000-000050020000}"/>
    <cellStyle name="Normal 12 4 3" xfId="595" xr:uid="{00000000-0005-0000-0000-000051020000}"/>
    <cellStyle name="Normal 12 5" xfId="596" xr:uid="{00000000-0005-0000-0000-000052020000}"/>
    <cellStyle name="Normal 12 5 2" xfId="597" xr:uid="{00000000-0005-0000-0000-000053020000}"/>
    <cellStyle name="Normal 12 5 2 2" xfId="598" xr:uid="{00000000-0005-0000-0000-000054020000}"/>
    <cellStyle name="Normal 12 5 3" xfId="599" xr:uid="{00000000-0005-0000-0000-000055020000}"/>
    <cellStyle name="Normal 12 6" xfId="600" xr:uid="{00000000-0005-0000-0000-000056020000}"/>
    <cellStyle name="Normal 12 6 2" xfId="601" xr:uid="{00000000-0005-0000-0000-000057020000}"/>
    <cellStyle name="Normal 12 6 2 2" xfId="602" xr:uid="{00000000-0005-0000-0000-000058020000}"/>
    <cellStyle name="Normal 12 6 3" xfId="603" xr:uid="{00000000-0005-0000-0000-000059020000}"/>
    <cellStyle name="Normal 12 7" xfId="604" xr:uid="{00000000-0005-0000-0000-00005A020000}"/>
    <cellStyle name="Normal 12 7 2" xfId="605" xr:uid="{00000000-0005-0000-0000-00005B020000}"/>
    <cellStyle name="Normal 12 7 2 2" xfId="606" xr:uid="{00000000-0005-0000-0000-00005C020000}"/>
    <cellStyle name="Normal 12 7 3" xfId="607" xr:uid="{00000000-0005-0000-0000-00005D020000}"/>
    <cellStyle name="Normal 12 8" xfId="608" xr:uid="{00000000-0005-0000-0000-00005E020000}"/>
    <cellStyle name="Normal 12 8 2" xfId="609" xr:uid="{00000000-0005-0000-0000-00005F020000}"/>
    <cellStyle name="Normal 12 8 2 2" xfId="610" xr:uid="{00000000-0005-0000-0000-000060020000}"/>
    <cellStyle name="Normal 12 8 3" xfId="611" xr:uid="{00000000-0005-0000-0000-000061020000}"/>
    <cellStyle name="Normal 12 9" xfId="612" xr:uid="{00000000-0005-0000-0000-000062020000}"/>
    <cellStyle name="Normal 12 9 2" xfId="613" xr:uid="{00000000-0005-0000-0000-000063020000}"/>
    <cellStyle name="Normal 12 9 2 2" xfId="614" xr:uid="{00000000-0005-0000-0000-000064020000}"/>
    <cellStyle name="Normal 12 9 3" xfId="615" xr:uid="{00000000-0005-0000-0000-000065020000}"/>
    <cellStyle name="Normal 120" xfId="616" xr:uid="{00000000-0005-0000-0000-000066020000}"/>
    <cellStyle name="Normal 120 2" xfId="617" xr:uid="{00000000-0005-0000-0000-000067020000}"/>
    <cellStyle name="Normal 121" xfId="618" xr:uid="{00000000-0005-0000-0000-000068020000}"/>
    <cellStyle name="Normal 121 2" xfId="619" xr:uid="{00000000-0005-0000-0000-000069020000}"/>
    <cellStyle name="Normal 122" xfId="620" xr:uid="{00000000-0005-0000-0000-00006A020000}"/>
    <cellStyle name="Normal 122 2" xfId="621" xr:uid="{00000000-0005-0000-0000-00006B020000}"/>
    <cellStyle name="Normal 123" xfId="622" xr:uid="{00000000-0005-0000-0000-00006C020000}"/>
    <cellStyle name="Normal 123 2" xfId="623" xr:uid="{00000000-0005-0000-0000-00006D020000}"/>
    <cellStyle name="Normal 13" xfId="624" xr:uid="{00000000-0005-0000-0000-00006E020000}"/>
    <cellStyle name="Normal 13 10" xfId="625" xr:uid="{00000000-0005-0000-0000-00006F020000}"/>
    <cellStyle name="Normal 13 10 2" xfId="626" xr:uid="{00000000-0005-0000-0000-000070020000}"/>
    <cellStyle name="Normal 13 10 2 2" xfId="627" xr:uid="{00000000-0005-0000-0000-000071020000}"/>
    <cellStyle name="Normal 13 10 3" xfId="628" xr:uid="{00000000-0005-0000-0000-000072020000}"/>
    <cellStyle name="Normal 13 11" xfId="629" xr:uid="{00000000-0005-0000-0000-000073020000}"/>
    <cellStyle name="Normal 13 11 2" xfId="630" xr:uid="{00000000-0005-0000-0000-000074020000}"/>
    <cellStyle name="Normal 13 11 2 2" xfId="631" xr:uid="{00000000-0005-0000-0000-000075020000}"/>
    <cellStyle name="Normal 13 11 3" xfId="632" xr:uid="{00000000-0005-0000-0000-000076020000}"/>
    <cellStyle name="Normal 13 12" xfId="633" xr:uid="{00000000-0005-0000-0000-000077020000}"/>
    <cellStyle name="Normal 13 12 2" xfId="634" xr:uid="{00000000-0005-0000-0000-000078020000}"/>
    <cellStyle name="Normal 13 12 2 2" xfId="635" xr:uid="{00000000-0005-0000-0000-000079020000}"/>
    <cellStyle name="Normal 13 12 3" xfId="636" xr:uid="{00000000-0005-0000-0000-00007A020000}"/>
    <cellStyle name="Normal 13 13" xfId="637" xr:uid="{00000000-0005-0000-0000-00007B020000}"/>
    <cellStyle name="Normal 13 13 2" xfId="638" xr:uid="{00000000-0005-0000-0000-00007C020000}"/>
    <cellStyle name="Normal 13 13 2 2" xfId="639" xr:uid="{00000000-0005-0000-0000-00007D020000}"/>
    <cellStyle name="Normal 13 13 3" xfId="640" xr:uid="{00000000-0005-0000-0000-00007E020000}"/>
    <cellStyle name="Normal 13 14" xfId="641" xr:uid="{00000000-0005-0000-0000-00007F020000}"/>
    <cellStyle name="Normal 13 14 2" xfId="642" xr:uid="{00000000-0005-0000-0000-000080020000}"/>
    <cellStyle name="Normal 13 14 2 2" xfId="643" xr:uid="{00000000-0005-0000-0000-000081020000}"/>
    <cellStyle name="Normal 13 14 3" xfId="644" xr:uid="{00000000-0005-0000-0000-000082020000}"/>
    <cellStyle name="Normal 13 15" xfId="645" xr:uid="{00000000-0005-0000-0000-000083020000}"/>
    <cellStyle name="Normal 13 15 2" xfId="646" xr:uid="{00000000-0005-0000-0000-000084020000}"/>
    <cellStyle name="Normal 13 15 2 2" xfId="647" xr:uid="{00000000-0005-0000-0000-000085020000}"/>
    <cellStyle name="Normal 13 15 3" xfId="648" xr:uid="{00000000-0005-0000-0000-000086020000}"/>
    <cellStyle name="Normal 13 16" xfId="649" xr:uid="{00000000-0005-0000-0000-000087020000}"/>
    <cellStyle name="Normal 13 16 2" xfId="650" xr:uid="{00000000-0005-0000-0000-000088020000}"/>
    <cellStyle name="Normal 13 16 2 2" xfId="651" xr:uid="{00000000-0005-0000-0000-000089020000}"/>
    <cellStyle name="Normal 13 16 3" xfId="652" xr:uid="{00000000-0005-0000-0000-00008A020000}"/>
    <cellStyle name="Normal 13 17" xfId="653" xr:uid="{00000000-0005-0000-0000-00008B020000}"/>
    <cellStyle name="Normal 13 17 2" xfId="654" xr:uid="{00000000-0005-0000-0000-00008C020000}"/>
    <cellStyle name="Normal 13 17 2 2" xfId="655" xr:uid="{00000000-0005-0000-0000-00008D020000}"/>
    <cellStyle name="Normal 13 17 3" xfId="656" xr:uid="{00000000-0005-0000-0000-00008E020000}"/>
    <cellStyle name="Normal 13 18" xfId="657" xr:uid="{00000000-0005-0000-0000-00008F020000}"/>
    <cellStyle name="Normal 13 18 2" xfId="658" xr:uid="{00000000-0005-0000-0000-000090020000}"/>
    <cellStyle name="Normal 13 18 2 2" xfId="659" xr:uid="{00000000-0005-0000-0000-000091020000}"/>
    <cellStyle name="Normal 13 18 3" xfId="660" xr:uid="{00000000-0005-0000-0000-000092020000}"/>
    <cellStyle name="Normal 13 19" xfId="661" xr:uid="{00000000-0005-0000-0000-000093020000}"/>
    <cellStyle name="Normal 13 19 2" xfId="662" xr:uid="{00000000-0005-0000-0000-000094020000}"/>
    <cellStyle name="Normal 13 19 2 2" xfId="663" xr:uid="{00000000-0005-0000-0000-000095020000}"/>
    <cellStyle name="Normal 13 19 3" xfId="664" xr:uid="{00000000-0005-0000-0000-000096020000}"/>
    <cellStyle name="Normal 13 2" xfId="665" xr:uid="{00000000-0005-0000-0000-000097020000}"/>
    <cellStyle name="Normal 13 2 2" xfId="666" xr:uid="{00000000-0005-0000-0000-000098020000}"/>
    <cellStyle name="Normal 13 2 2 2" xfId="667" xr:uid="{00000000-0005-0000-0000-000099020000}"/>
    <cellStyle name="Normal 13 2 3" xfId="668" xr:uid="{00000000-0005-0000-0000-00009A020000}"/>
    <cellStyle name="Normal 13 2 3 2" xfId="669" xr:uid="{00000000-0005-0000-0000-00009B020000}"/>
    <cellStyle name="Normal 13 2 4" xfId="670" xr:uid="{00000000-0005-0000-0000-00009C020000}"/>
    <cellStyle name="Normal 13 3" xfId="671" xr:uid="{00000000-0005-0000-0000-00009D020000}"/>
    <cellStyle name="Normal 13 3 2" xfId="672" xr:uid="{00000000-0005-0000-0000-00009E020000}"/>
    <cellStyle name="Normal 13 3 2 2" xfId="673" xr:uid="{00000000-0005-0000-0000-00009F020000}"/>
    <cellStyle name="Normal 13 3 3" xfId="674" xr:uid="{00000000-0005-0000-0000-0000A0020000}"/>
    <cellStyle name="Normal 13 4" xfId="675" xr:uid="{00000000-0005-0000-0000-0000A1020000}"/>
    <cellStyle name="Normal 13 4 2" xfId="676" xr:uid="{00000000-0005-0000-0000-0000A2020000}"/>
    <cellStyle name="Normal 13 4 2 2" xfId="677" xr:uid="{00000000-0005-0000-0000-0000A3020000}"/>
    <cellStyle name="Normal 13 4 3" xfId="678" xr:uid="{00000000-0005-0000-0000-0000A4020000}"/>
    <cellStyle name="Normal 13 5" xfId="679" xr:uid="{00000000-0005-0000-0000-0000A5020000}"/>
    <cellStyle name="Normal 13 5 2" xfId="680" xr:uid="{00000000-0005-0000-0000-0000A6020000}"/>
    <cellStyle name="Normal 13 5 2 2" xfId="681" xr:uid="{00000000-0005-0000-0000-0000A7020000}"/>
    <cellStyle name="Normal 13 5 3" xfId="682" xr:uid="{00000000-0005-0000-0000-0000A8020000}"/>
    <cellStyle name="Normal 13 6" xfId="683" xr:uid="{00000000-0005-0000-0000-0000A9020000}"/>
    <cellStyle name="Normal 13 6 2" xfId="684" xr:uid="{00000000-0005-0000-0000-0000AA020000}"/>
    <cellStyle name="Normal 13 6 2 2" xfId="685" xr:uid="{00000000-0005-0000-0000-0000AB020000}"/>
    <cellStyle name="Normal 13 6 3" xfId="686" xr:uid="{00000000-0005-0000-0000-0000AC020000}"/>
    <cellStyle name="Normal 13 7" xfId="687" xr:uid="{00000000-0005-0000-0000-0000AD020000}"/>
    <cellStyle name="Normal 13 7 2" xfId="688" xr:uid="{00000000-0005-0000-0000-0000AE020000}"/>
    <cellStyle name="Normal 13 7 2 2" xfId="689" xr:uid="{00000000-0005-0000-0000-0000AF020000}"/>
    <cellStyle name="Normal 13 7 3" xfId="690" xr:uid="{00000000-0005-0000-0000-0000B0020000}"/>
    <cellStyle name="Normal 13 8" xfId="691" xr:uid="{00000000-0005-0000-0000-0000B1020000}"/>
    <cellStyle name="Normal 13 8 2" xfId="692" xr:uid="{00000000-0005-0000-0000-0000B2020000}"/>
    <cellStyle name="Normal 13 8 2 2" xfId="693" xr:uid="{00000000-0005-0000-0000-0000B3020000}"/>
    <cellStyle name="Normal 13 8 3" xfId="694" xr:uid="{00000000-0005-0000-0000-0000B4020000}"/>
    <cellStyle name="Normal 13 9" xfId="695" xr:uid="{00000000-0005-0000-0000-0000B5020000}"/>
    <cellStyle name="Normal 13 9 2" xfId="696" xr:uid="{00000000-0005-0000-0000-0000B6020000}"/>
    <cellStyle name="Normal 13 9 2 2" xfId="697" xr:uid="{00000000-0005-0000-0000-0000B7020000}"/>
    <cellStyle name="Normal 13 9 3" xfId="698" xr:uid="{00000000-0005-0000-0000-0000B8020000}"/>
    <cellStyle name="Normal 14 10" xfId="699" xr:uid="{00000000-0005-0000-0000-0000B9020000}"/>
    <cellStyle name="Normal 14 10 2" xfId="700" xr:uid="{00000000-0005-0000-0000-0000BA020000}"/>
    <cellStyle name="Normal 14 10 2 2" xfId="701" xr:uid="{00000000-0005-0000-0000-0000BB020000}"/>
    <cellStyle name="Normal 14 10 3" xfId="702" xr:uid="{00000000-0005-0000-0000-0000BC020000}"/>
    <cellStyle name="Normal 14 11" xfId="703" xr:uid="{00000000-0005-0000-0000-0000BD020000}"/>
    <cellStyle name="Normal 14 11 2" xfId="704" xr:uid="{00000000-0005-0000-0000-0000BE020000}"/>
    <cellStyle name="Normal 14 11 2 2" xfId="705" xr:uid="{00000000-0005-0000-0000-0000BF020000}"/>
    <cellStyle name="Normal 14 11 3" xfId="706" xr:uid="{00000000-0005-0000-0000-0000C0020000}"/>
    <cellStyle name="Normal 14 12" xfId="707" xr:uid="{00000000-0005-0000-0000-0000C1020000}"/>
    <cellStyle name="Normal 14 12 2" xfId="708" xr:uid="{00000000-0005-0000-0000-0000C2020000}"/>
    <cellStyle name="Normal 14 12 2 2" xfId="709" xr:uid="{00000000-0005-0000-0000-0000C3020000}"/>
    <cellStyle name="Normal 14 12 3" xfId="710" xr:uid="{00000000-0005-0000-0000-0000C4020000}"/>
    <cellStyle name="Normal 14 13" xfId="711" xr:uid="{00000000-0005-0000-0000-0000C5020000}"/>
    <cellStyle name="Normal 14 13 2" xfId="712" xr:uid="{00000000-0005-0000-0000-0000C6020000}"/>
    <cellStyle name="Normal 14 13 2 2" xfId="713" xr:uid="{00000000-0005-0000-0000-0000C7020000}"/>
    <cellStyle name="Normal 14 13 3" xfId="714" xr:uid="{00000000-0005-0000-0000-0000C8020000}"/>
    <cellStyle name="Normal 14 14" xfId="715" xr:uid="{00000000-0005-0000-0000-0000C9020000}"/>
    <cellStyle name="Normal 14 14 2" xfId="716" xr:uid="{00000000-0005-0000-0000-0000CA020000}"/>
    <cellStyle name="Normal 14 14 2 2" xfId="717" xr:uid="{00000000-0005-0000-0000-0000CB020000}"/>
    <cellStyle name="Normal 14 14 3" xfId="718" xr:uid="{00000000-0005-0000-0000-0000CC020000}"/>
    <cellStyle name="Normal 14 15" xfId="719" xr:uid="{00000000-0005-0000-0000-0000CD020000}"/>
    <cellStyle name="Normal 14 15 2" xfId="720" xr:uid="{00000000-0005-0000-0000-0000CE020000}"/>
    <cellStyle name="Normal 14 15 2 2" xfId="721" xr:uid="{00000000-0005-0000-0000-0000CF020000}"/>
    <cellStyle name="Normal 14 15 3" xfId="722" xr:uid="{00000000-0005-0000-0000-0000D0020000}"/>
    <cellStyle name="Normal 14 16" xfId="723" xr:uid="{00000000-0005-0000-0000-0000D1020000}"/>
    <cellStyle name="Normal 14 16 2" xfId="724" xr:uid="{00000000-0005-0000-0000-0000D2020000}"/>
    <cellStyle name="Normal 14 16 2 2" xfId="725" xr:uid="{00000000-0005-0000-0000-0000D3020000}"/>
    <cellStyle name="Normal 14 16 3" xfId="726" xr:uid="{00000000-0005-0000-0000-0000D4020000}"/>
    <cellStyle name="Normal 14 17" xfId="727" xr:uid="{00000000-0005-0000-0000-0000D5020000}"/>
    <cellStyle name="Normal 14 17 2" xfId="728" xr:uid="{00000000-0005-0000-0000-0000D6020000}"/>
    <cellStyle name="Normal 14 17 2 2" xfId="729" xr:uid="{00000000-0005-0000-0000-0000D7020000}"/>
    <cellStyle name="Normal 14 17 3" xfId="730" xr:uid="{00000000-0005-0000-0000-0000D8020000}"/>
    <cellStyle name="Normal 14 18" xfId="731" xr:uid="{00000000-0005-0000-0000-0000D9020000}"/>
    <cellStyle name="Normal 14 18 2" xfId="732" xr:uid="{00000000-0005-0000-0000-0000DA020000}"/>
    <cellStyle name="Normal 14 18 2 2" xfId="733" xr:uid="{00000000-0005-0000-0000-0000DB020000}"/>
    <cellStyle name="Normal 14 18 3" xfId="734" xr:uid="{00000000-0005-0000-0000-0000DC020000}"/>
    <cellStyle name="Normal 14 19" xfId="735" xr:uid="{00000000-0005-0000-0000-0000DD020000}"/>
    <cellStyle name="Normal 14 19 2" xfId="736" xr:uid="{00000000-0005-0000-0000-0000DE020000}"/>
    <cellStyle name="Normal 14 19 2 2" xfId="737" xr:uid="{00000000-0005-0000-0000-0000DF020000}"/>
    <cellStyle name="Normal 14 19 3" xfId="738" xr:uid="{00000000-0005-0000-0000-0000E0020000}"/>
    <cellStyle name="Normal 14 2" xfId="739" xr:uid="{00000000-0005-0000-0000-0000E1020000}"/>
    <cellStyle name="Normal 14 2 2" xfId="740" xr:uid="{00000000-0005-0000-0000-0000E2020000}"/>
    <cellStyle name="Normal 14 2 2 2" xfId="741" xr:uid="{00000000-0005-0000-0000-0000E3020000}"/>
    <cellStyle name="Normal 14 2 3" xfId="742" xr:uid="{00000000-0005-0000-0000-0000E4020000}"/>
    <cellStyle name="Normal 14 3" xfId="743" xr:uid="{00000000-0005-0000-0000-0000E5020000}"/>
    <cellStyle name="Normal 14 3 2" xfId="744" xr:uid="{00000000-0005-0000-0000-0000E6020000}"/>
    <cellStyle name="Normal 14 3 2 2" xfId="745" xr:uid="{00000000-0005-0000-0000-0000E7020000}"/>
    <cellStyle name="Normal 14 3 3" xfId="746" xr:uid="{00000000-0005-0000-0000-0000E8020000}"/>
    <cellStyle name="Normal 14 4" xfId="747" xr:uid="{00000000-0005-0000-0000-0000E9020000}"/>
    <cellStyle name="Normal 14 4 2" xfId="748" xr:uid="{00000000-0005-0000-0000-0000EA020000}"/>
    <cellStyle name="Normal 14 4 2 2" xfId="749" xr:uid="{00000000-0005-0000-0000-0000EB020000}"/>
    <cellStyle name="Normal 14 4 3" xfId="750" xr:uid="{00000000-0005-0000-0000-0000EC020000}"/>
    <cellStyle name="Normal 14 5" xfId="751" xr:uid="{00000000-0005-0000-0000-0000ED020000}"/>
    <cellStyle name="Normal 14 5 2" xfId="752" xr:uid="{00000000-0005-0000-0000-0000EE020000}"/>
    <cellStyle name="Normal 14 5 2 2" xfId="753" xr:uid="{00000000-0005-0000-0000-0000EF020000}"/>
    <cellStyle name="Normal 14 5 3" xfId="754" xr:uid="{00000000-0005-0000-0000-0000F0020000}"/>
    <cellStyle name="Normal 14 6" xfId="755" xr:uid="{00000000-0005-0000-0000-0000F1020000}"/>
    <cellStyle name="Normal 14 6 2" xfId="756" xr:uid="{00000000-0005-0000-0000-0000F2020000}"/>
    <cellStyle name="Normal 14 6 2 2" xfId="757" xr:uid="{00000000-0005-0000-0000-0000F3020000}"/>
    <cellStyle name="Normal 14 6 3" xfId="758" xr:uid="{00000000-0005-0000-0000-0000F4020000}"/>
    <cellStyle name="Normal 14 7" xfId="759" xr:uid="{00000000-0005-0000-0000-0000F5020000}"/>
    <cellStyle name="Normal 14 7 2" xfId="760" xr:uid="{00000000-0005-0000-0000-0000F6020000}"/>
    <cellStyle name="Normal 14 7 2 2" xfId="761" xr:uid="{00000000-0005-0000-0000-0000F7020000}"/>
    <cellStyle name="Normal 14 7 3" xfId="762" xr:uid="{00000000-0005-0000-0000-0000F8020000}"/>
    <cellStyle name="Normal 14 8" xfId="763" xr:uid="{00000000-0005-0000-0000-0000F9020000}"/>
    <cellStyle name="Normal 14 8 2" xfId="764" xr:uid="{00000000-0005-0000-0000-0000FA020000}"/>
    <cellStyle name="Normal 14 8 2 2" xfId="765" xr:uid="{00000000-0005-0000-0000-0000FB020000}"/>
    <cellStyle name="Normal 14 8 3" xfId="766" xr:uid="{00000000-0005-0000-0000-0000FC020000}"/>
    <cellStyle name="Normal 14 9" xfId="767" xr:uid="{00000000-0005-0000-0000-0000FD020000}"/>
    <cellStyle name="Normal 14 9 2" xfId="768" xr:uid="{00000000-0005-0000-0000-0000FE020000}"/>
    <cellStyle name="Normal 14 9 2 2" xfId="769" xr:uid="{00000000-0005-0000-0000-0000FF020000}"/>
    <cellStyle name="Normal 14 9 3" xfId="770" xr:uid="{00000000-0005-0000-0000-000000030000}"/>
    <cellStyle name="Normal 15 10" xfId="771" xr:uid="{00000000-0005-0000-0000-000001030000}"/>
    <cellStyle name="Normal 15 10 2" xfId="772" xr:uid="{00000000-0005-0000-0000-000002030000}"/>
    <cellStyle name="Normal 15 10 2 2" xfId="773" xr:uid="{00000000-0005-0000-0000-000003030000}"/>
    <cellStyle name="Normal 15 10 3" xfId="774" xr:uid="{00000000-0005-0000-0000-000004030000}"/>
    <cellStyle name="Normal 15 11" xfId="775" xr:uid="{00000000-0005-0000-0000-000005030000}"/>
    <cellStyle name="Normal 15 11 2" xfId="776" xr:uid="{00000000-0005-0000-0000-000006030000}"/>
    <cellStyle name="Normal 15 11 2 2" xfId="777" xr:uid="{00000000-0005-0000-0000-000007030000}"/>
    <cellStyle name="Normal 15 11 3" xfId="778" xr:uid="{00000000-0005-0000-0000-000008030000}"/>
    <cellStyle name="Normal 15 12" xfId="779" xr:uid="{00000000-0005-0000-0000-000009030000}"/>
    <cellStyle name="Normal 15 12 2" xfId="780" xr:uid="{00000000-0005-0000-0000-00000A030000}"/>
    <cellStyle name="Normal 15 12 2 2" xfId="781" xr:uid="{00000000-0005-0000-0000-00000B030000}"/>
    <cellStyle name="Normal 15 12 3" xfId="782" xr:uid="{00000000-0005-0000-0000-00000C030000}"/>
    <cellStyle name="Normal 15 13" xfId="783" xr:uid="{00000000-0005-0000-0000-00000D030000}"/>
    <cellStyle name="Normal 15 13 2" xfId="784" xr:uid="{00000000-0005-0000-0000-00000E030000}"/>
    <cellStyle name="Normal 15 13 2 2" xfId="785" xr:uid="{00000000-0005-0000-0000-00000F030000}"/>
    <cellStyle name="Normal 15 13 3" xfId="786" xr:uid="{00000000-0005-0000-0000-000010030000}"/>
    <cellStyle name="Normal 15 14" xfId="787" xr:uid="{00000000-0005-0000-0000-000011030000}"/>
    <cellStyle name="Normal 15 14 2" xfId="788" xr:uid="{00000000-0005-0000-0000-000012030000}"/>
    <cellStyle name="Normal 15 14 2 2" xfId="789" xr:uid="{00000000-0005-0000-0000-000013030000}"/>
    <cellStyle name="Normal 15 14 3" xfId="790" xr:uid="{00000000-0005-0000-0000-000014030000}"/>
    <cellStyle name="Normal 15 15" xfId="791" xr:uid="{00000000-0005-0000-0000-000015030000}"/>
    <cellStyle name="Normal 15 15 2" xfId="792" xr:uid="{00000000-0005-0000-0000-000016030000}"/>
    <cellStyle name="Normal 15 15 2 2" xfId="793" xr:uid="{00000000-0005-0000-0000-000017030000}"/>
    <cellStyle name="Normal 15 15 3" xfId="794" xr:uid="{00000000-0005-0000-0000-000018030000}"/>
    <cellStyle name="Normal 15 16" xfId="795" xr:uid="{00000000-0005-0000-0000-000019030000}"/>
    <cellStyle name="Normal 15 16 2" xfId="796" xr:uid="{00000000-0005-0000-0000-00001A030000}"/>
    <cellStyle name="Normal 15 16 2 2" xfId="797" xr:uid="{00000000-0005-0000-0000-00001B030000}"/>
    <cellStyle name="Normal 15 16 3" xfId="798" xr:uid="{00000000-0005-0000-0000-00001C030000}"/>
    <cellStyle name="Normal 15 17" xfId="799" xr:uid="{00000000-0005-0000-0000-00001D030000}"/>
    <cellStyle name="Normal 15 17 2" xfId="800" xr:uid="{00000000-0005-0000-0000-00001E030000}"/>
    <cellStyle name="Normal 15 17 2 2" xfId="801" xr:uid="{00000000-0005-0000-0000-00001F030000}"/>
    <cellStyle name="Normal 15 17 3" xfId="802" xr:uid="{00000000-0005-0000-0000-000020030000}"/>
    <cellStyle name="Normal 15 18" xfId="803" xr:uid="{00000000-0005-0000-0000-000021030000}"/>
    <cellStyle name="Normal 15 18 2" xfId="804" xr:uid="{00000000-0005-0000-0000-000022030000}"/>
    <cellStyle name="Normal 15 18 2 2" xfId="805" xr:uid="{00000000-0005-0000-0000-000023030000}"/>
    <cellStyle name="Normal 15 18 3" xfId="806" xr:uid="{00000000-0005-0000-0000-000024030000}"/>
    <cellStyle name="Normal 15 19" xfId="807" xr:uid="{00000000-0005-0000-0000-000025030000}"/>
    <cellStyle name="Normal 15 19 2" xfId="808" xr:uid="{00000000-0005-0000-0000-000026030000}"/>
    <cellStyle name="Normal 15 19 2 2" xfId="809" xr:uid="{00000000-0005-0000-0000-000027030000}"/>
    <cellStyle name="Normal 15 19 3" xfId="810" xr:uid="{00000000-0005-0000-0000-000028030000}"/>
    <cellStyle name="Normal 15 2" xfId="811" xr:uid="{00000000-0005-0000-0000-000029030000}"/>
    <cellStyle name="Normal 15 2 2" xfId="812" xr:uid="{00000000-0005-0000-0000-00002A030000}"/>
    <cellStyle name="Normal 15 2 2 2" xfId="813" xr:uid="{00000000-0005-0000-0000-00002B030000}"/>
    <cellStyle name="Normal 15 2 3" xfId="814" xr:uid="{00000000-0005-0000-0000-00002C030000}"/>
    <cellStyle name="Normal 15 2 3 2" xfId="815" xr:uid="{00000000-0005-0000-0000-00002D030000}"/>
    <cellStyle name="Normal 15 2 4" xfId="816" xr:uid="{00000000-0005-0000-0000-00002E030000}"/>
    <cellStyle name="Normal 15 3" xfId="817" xr:uid="{00000000-0005-0000-0000-00002F030000}"/>
    <cellStyle name="Normal 15 3 2" xfId="818" xr:uid="{00000000-0005-0000-0000-000030030000}"/>
    <cellStyle name="Normal 15 3 2 2" xfId="819" xr:uid="{00000000-0005-0000-0000-000031030000}"/>
    <cellStyle name="Normal 15 3 3" xfId="820" xr:uid="{00000000-0005-0000-0000-000032030000}"/>
    <cellStyle name="Normal 15 4" xfId="821" xr:uid="{00000000-0005-0000-0000-000033030000}"/>
    <cellStyle name="Normal 15 4 2" xfId="822" xr:uid="{00000000-0005-0000-0000-000034030000}"/>
    <cellStyle name="Normal 15 4 2 2" xfId="823" xr:uid="{00000000-0005-0000-0000-000035030000}"/>
    <cellStyle name="Normal 15 4 3" xfId="824" xr:uid="{00000000-0005-0000-0000-000036030000}"/>
    <cellStyle name="Normal 15 5" xfId="825" xr:uid="{00000000-0005-0000-0000-000037030000}"/>
    <cellStyle name="Normal 15 5 2" xfId="826" xr:uid="{00000000-0005-0000-0000-000038030000}"/>
    <cellStyle name="Normal 15 5 2 2" xfId="827" xr:uid="{00000000-0005-0000-0000-000039030000}"/>
    <cellStyle name="Normal 15 5 3" xfId="828" xr:uid="{00000000-0005-0000-0000-00003A030000}"/>
    <cellStyle name="Normal 15 6" xfId="829" xr:uid="{00000000-0005-0000-0000-00003B030000}"/>
    <cellStyle name="Normal 15 6 2" xfId="830" xr:uid="{00000000-0005-0000-0000-00003C030000}"/>
    <cellStyle name="Normal 15 6 2 2" xfId="831" xr:uid="{00000000-0005-0000-0000-00003D030000}"/>
    <cellStyle name="Normal 15 6 3" xfId="832" xr:uid="{00000000-0005-0000-0000-00003E030000}"/>
    <cellStyle name="Normal 15 7" xfId="833" xr:uid="{00000000-0005-0000-0000-00003F030000}"/>
    <cellStyle name="Normal 15 7 2" xfId="834" xr:uid="{00000000-0005-0000-0000-000040030000}"/>
    <cellStyle name="Normal 15 7 2 2" xfId="835" xr:uid="{00000000-0005-0000-0000-000041030000}"/>
    <cellStyle name="Normal 15 7 3" xfId="836" xr:uid="{00000000-0005-0000-0000-000042030000}"/>
    <cellStyle name="Normal 15 8" xfId="837" xr:uid="{00000000-0005-0000-0000-000043030000}"/>
    <cellStyle name="Normal 15 8 2" xfId="838" xr:uid="{00000000-0005-0000-0000-000044030000}"/>
    <cellStyle name="Normal 15 8 2 2" xfId="839" xr:uid="{00000000-0005-0000-0000-000045030000}"/>
    <cellStyle name="Normal 15 8 3" xfId="840" xr:uid="{00000000-0005-0000-0000-000046030000}"/>
    <cellStyle name="Normal 15 9" xfId="841" xr:uid="{00000000-0005-0000-0000-000047030000}"/>
    <cellStyle name="Normal 15 9 2" xfId="842" xr:uid="{00000000-0005-0000-0000-000048030000}"/>
    <cellStyle name="Normal 15 9 2 2" xfId="843" xr:uid="{00000000-0005-0000-0000-000049030000}"/>
    <cellStyle name="Normal 15 9 3" xfId="844" xr:uid="{00000000-0005-0000-0000-00004A030000}"/>
    <cellStyle name="Normal 16" xfId="845" xr:uid="{00000000-0005-0000-0000-00004B030000}"/>
    <cellStyle name="Normal 16 10" xfId="846" xr:uid="{00000000-0005-0000-0000-00004C030000}"/>
    <cellStyle name="Normal 16 10 2" xfId="847" xr:uid="{00000000-0005-0000-0000-00004D030000}"/>
    <cellStyle name="Normal 16 10 2 2" xfId="848" xr:uid="{00000000-0005-0000-0000-00004E030000}"/>
    <cellStyle name="Normal 16 10 3" xfId="849" xr:uid="{00000000-0005-0000-0000-00004F030000}"/>
    <cellStyle name="Normal 16 11" xfId="850" xr:uid="{00000000-0005-0000-0000-000050030000}"/>
    <cellStyle name="Normal 16 11 2" xfId="851" xr:uid="{00000000-0005-0000-0000-000051030000}"/>
    <cellStyle name="Normal 16 11 2 2" xfId="852" xr:uid="{00000000-0005-0000-0000-000052030000}"/>
    <cellStyle name="Normal 16 11 3" xfId="853" xr:uid="{00000000-0005-0000-0000-000053030000}"/>
    <cellStyle name="Normal 16 12" xfId="854" xr:uid="{00000000-0005-0000-0000-000054030000}"/>
    <cellStyle name="Normal 16 12 2" xfId="855" xr:uid="{00000000-0005-0000-0000-000055030000}"/>
    <cellStyle name="Normal 16 12 2 2" xfId="856" xr:uid="{00000000-0005-0000-0000-000056030000}"/>
    <cellStyle name="Normal 16 12 3" xfId="857" xr:uid="{00000000-0005-0000-0000-000057030000}"/>
    <cellStyle name="Normal 16 13" xfId="858" xr:uid="{00000000-0005-0000-0000-000058030000}"/>
    <cellStyle name="Normal 16 13 2" xfId="859" xr:uid="{00000000-0005-0000-0000-000059030000}"/>
    <cellStyle name="Normal 16 13 2 2" xfId="860" xr:uid="{00000000-0005-0000-0000-00005A030000}"/>
    <cellStyle name="Normal 16 13 3" xfId="861" xr:uid="{00000000-0005-0000-0000-00005B030000}"/>
    <cellStyle name="Normal 16 14" xfId="862" xr:uid="{00000000-0005-0000-0000-00005C030000}"/>
    <cellStyle name="Normal 16 14 2" xfId="863" xr:uid="{00000000-0005-0000-0000-00005D030000}"/>
    <cellStyle name="Normal 16 14 2 2" xfId="864" xr:uid="{00000000-0005-0000-0000-00005E030000}"/>
    <cellStyle name="Normal 16 14 3" xfId="865" xr:uid="{00000000-0005-0000-0000-00005F030000}"/>
    <cellStyle name="Normal 16 15" xfId="866" xr:uid="{00000000-0005-0000-0000-000060030000}"/>
    <cellStyle name="Normal 16 15 2" xfId="867" xr:uid="{00000000-0005-0000-0000-000061030000}"/>
    <cellStyle name="Normal 16 15 2 2" xfId="868" xr:uid="{00000000-0005-0000-0000-000062030000}"/>
    <cellStyle name="Normal 16 15 3" xfId="869" xr:uid="{00000000-0005-0000-0000-000063030000}"/>
    <cellStyle name="Normal 16 16" xfId="870" xr:uid="{00000000-0005-0000-0000-000064030000}"/>
    <cellStyle name="Normal 16 16 2" xfId="871" xr:uid="{00000000-0005-0000-0000-000065030000}"/>
    <cellStyle name="Normal 16 16 2 2" xfId="872" xr:uid="{00000000-0005-0000-0000-000066030000}"/>
    <cellStyle name="Normal 16 16 3" xfId="873" xr:uid="{00000000-0005-0000-0000-000067030000}"/>
    <cellStyle name="Normal 16 2" xfId="874" xr:uid="{00000000-0005-0000-0000-000068030000}"/>
    <cellStyle name="Normal 16 2 2" xfId="875" xr:uid="{00000000-0005-0000-0000-000069030000}"/>
    <cellStyle name="Normal 16 2 2 2" xfId="876" xr:uid="{00000000-0005-0000-0000-00006A030000}"/>
    <cellStyle name="Normal 16 2 3" xfId="877" xr:uid="{00000000-0005-0000-0000-00006B030000}"/>
    <cellStyle name="Normal 16 3" xfId="878" xr:uid="{00000000-0005-0000-0000-00006C030000}"/>
    <cellStyle name="Normal 16 3 2" xfId="879" xr:uid="{00000000-0005-0000-0000-00006D030000}"/>
    <cellStyle name="Normal 16 3 2 2" xfId="880" xr:uid="{00000000-0005-0000-0000-00006E030000}"/>
    <cellStyle name="Normal 16 3 3" xfId="881" xr:uid="{00000000-0005-0000-0000-00006F030000}"/>
    <cellStyle name="Normal 16 4" xfId="882" xr:uid="{00000000-0005-0000-0000-000070030000}"/>
    <cellStyle name="Normal 16 4 2" xfId="883" xr:uid="{00000000-0005-0000-0000-000071030000}"/>
    <cellStyle name="Normal 16 4 2 2" xfId="884" xr:uid="{00000000-0005-0000-0000-000072030000}"/>
    <cellStyle name="Normal 16 4 3" xfId="885" xr:uid="{00000000-0005-0000-0000-000073030000}"/>
    <cellStyle name="Normal 16 5" xfId="886" xr:uid="{00000000-0005-0000-0000-000074030000}"/>
    <cellStyle name="Normal 16 5 2" xfId="887" xr:uid="{00000000-0005-0000-0000-000075030000}"/>
    <cellStyle name="Normal 16 5 2 2" xfId="888" xr:uid="{00000000-0005-0000-0000-000076030000}"/>
    <cellStyle name="Normal 16 5 3" xfId="889" xr:uid="{00000000-0005-0000-0000-000077030000}"/>
    <cellStyle name="Normal 16 6" xfId="890" xr:uid="{00000000-0005-0000-0000-000078030000}"/>
    <cellStyle name="Normal 16 6 2" xfId="891" xr:uid="{00000000-0005-0000-0000-000079030000}"/>
    <cellStyle name="Normal 16 6 2 2" xfId="892" xr:uid="{00000000-0005-0000-0000-00007A030000}"/>
    <cellStyle name="Normal 16 6 3" xfId="893" xr:uid="{00000000-0005-0000-0000-00007B030000}"/>
    <cellStyle name="Normal 16 7" xfId="894" xr:uid="{00000000-0005-0000-0000-00007C030000}"/>
    <cellStyle name="Normal 16 7 2" xfId="895" xr:uid="{00000000-0005-0000-0000-00007D030000}"/>
    <cellStyle name="Normal 16 7 2 2" xfId="896" xr:uid="{00000000-0005-0000-0000-00007E030000}"/>
    <cellStyle name="Normal 16 7 3" xfId="897" xr:uid="{00000000-0005-0000-0000-00007F030000}"/>
    <cellStyle name="Normal 16 8" xfId="898" xr:uid="{00000000-0005-0000-0000-000080030000}"/>
    <cellStyle name="Normal 16 8 2" xfId="899" xr:uid="{00000000-0005-0000-0000-000081030000}"/>
    <cellStyle name="Normal 16 8 2 2" xfId="900" xr:uid="{00000000-0005-0000-0000-000082030000}"/>
    <cellStyle name="Normal 16 8 3" xfId="901" xr:uid="{00000000-0005-0000-0000-000083030000}"/>
    <cellStyle name="Normal 16 9" xfId="902" xr:uid="{00000000-0005-0000-0000-000084030000}"/>
    <cellStyle name="Normal 16 9 2" xfId="903" xr:uid="{00000000-0005-0000-0000-000085030000}"/>
    <cellStyle name="Normal 16 9 2 2" xfId="904" xr:uid="{00000000-0005-0000-0000-000086030000}"/>
    <cellStyle name="Normal 16 9 3" xfId="905" xr:uid="{00000000-0005-0000-0000-000087030000}"/>
    <cellStyle name="Normal 17 10" xfId="906" xr:uid="{00000000-0005-0000-0000-000088030000}"/>
    <cellStyle name="Normal 17 10 2" xfId="907" xr:uid="{00000000-0005-0000-0000-000089030000}"/>
    <cellStyle name="Normal 17 10 2 2" xfId="908" xr:uid="{00000000-0005-0000-0000-00008A030000}"/>
    <cellStyle name="Normal 17 10 3" xfId="909" xr:uid="{00000000-0005-0000-0000-00008B030000}"/>
    <cellStyle name="Normal 17 11" xfId="910" xr:uid="{00000000-0005-0000-0000-00008C030000}"/>
    <cellStyle name="Normal 17 11 2" xfId="911" xr:uid="{00000000-0005-0000-0000-00008D030000}"/>
    <cellStyle name="Normal 17 11 2 2" xfId="912" xr:uid="{00000000-0005-0000-0000-00008E030000}"/>
    <cellStyle name="Normal 17 11 3" xfId="913" xr:uid="{00000000-0005-0000-0000-00008F030000}"/>
    <cellStyle name="Normal 17 12" xfId="914" xr:uid="{00000000-0005-0000-0000-000090030000}"/>
    <cellStyle name="Normal 17 12 2" xfId="915" xr:uid="{00000000-0005-0000-0000-000091030000}"/>
    <cellStyle name="Normal 17 12 2 2" xfId="916" xr:uid="{00000000-0005-0000-0000-000092030000}"/>
    <cellStyle name="Normal 17 12 3" xfId="917" xr:uid="{00000000-0005-0000-0000-000093030000}"/>
    <cellStyle name="Normal 17 13" xfId="918" xr:uid="{00000000-0005-0000-0000-000094030000}"/>
    <cellStyle name="Normal 17 13 2" xfId="919" xr:uid="{00000000-0005-0000-0000-000095030000}"/>
    <cellStyle name="Normal 17 13 2 2" xfId="920" xr:uid="{00000000-0005-0000-0000-000096030000}"/>
    <cellStyle name="Normal 17 13 3" xfId="921" xr:uid="{00000000-0005-0000-0000-000097030000}"/>
    <cellStyle name="Normal 17 14" xfId="922" xr:uid="{00000000-0005-0000-0000-000098030000}"/>
    <cellStyle name="Normal 17 14 2" xfId="923" xr:uid="{00000000-0005-0000-0000-000099030000}"/>
    <cellStyle name="Normal 17 14 2 2" xfId="924" xr:uid="{00000000-0005-0000-0000-00009A030000}"/>
    <cellStyle name="Normal 17 14 3" xfId="925" xr:uid="{00000000-0005-0000-0000-00009B030000}"/>
    <cellStyle name="Normal 17 15" xfId="926" xr:uid="{00000000-0005-0000-0000-00009C030000}"/>
    <cellStyle name="Normal 17 15 2" xfId="927" xr:uid="{00000000-0005-0000-0000-00009D030000}"/>
    <cellStyle name="Normal 17 15 2 2" xfId="928" xr:uid="{00000000-0005-0000-0000-00009E030000}"/>
    <cellStyle name="Normal 17 15 3" xfId="929" xr:uid="{00000000-0005-0000-0000-00009F030000}"/>
    <cellStyle name="Normal 17 16" xfId="930" xr:uid="{00000000-0005-0000-0000-0000A0030000}"/>
    <cellStyle name="Normal 17 16 2" xfId="931" xr:uid="{00000000-0005-0000-0000-0000A1030000}"/>
    <cellStyle name="Normal 17 16 2 2" xfId="932" xr:uid="{00000000-0005-0000-0000-0000A2030000}"/>
    <cellStyle name="Normal 17 16 3" xfId="933" xr:uid="{00000000-0005-0000-0000-0000A3030000}"/>
    <cellStyle name="Normal 17 2" xfId="934" xr:uid="{00000000-0005-0000-0000-0000A4030000}"/>
    <cellStyle name="Normal 17 2 2" xfId="935" xr:uid="{00000000-0005-0000-0000-0000A5030000}"/>
    <cellStyle name="Normal 17 2 2 2" xfId="936" xr:uid="{00000000-0005-0000-0000-0000A6030000}"/>
    <cellStyle name="Normal 17 2 3" xfId="937" xr:uid="{00000000-0005-0000-0000-0000A7030000}"/>
    <cellStyle name="Normal 17 3" xfId="938" xr:uid="{00000000-0005-0000-0000-0000A8030000}"/>
    <cellStyle name="Normal 17 3 2" xfId="939" xr:uid="{00000000-0005-0000-0000-0000A9030000}"/>
    <cellStyle name="Normal 17 3 2 2" xfId="940" xr:uid="{00000000-0005-0000-0000-0000AA030000}"/>
    <cellStyle name="Normal 17 3 3" xfId="941" xr:uid="{00000000-0005-0000-0000-0000AB030000}"/>
    <cellStyle name="Normal 17 4" xfId="942" xr:uid="{00000000-0005-0000-0000-0000AC030000}"/>
    <cellStyle name="Normal 17 4 2" xfId="943" xr:uid="{00000000-0005-0000-0000-0000AD030000}"/>
    <cellStyle name="Normal 17 4 2 2" xfId="944" xr:uid="{00000000-0005-0000-0000-0000AE030000}"/>
    <cellStyle name="Normal 17 4 3" xfId="945" xr:uid="{00000000-0005-0000-0000-0000AF030000}"/>
    <cellStyle name="Normal 17 5" xfId="946" xr:uid="{00000000-0005-0000-0000-0000B0030000}"/>
    <cellStyle name="Normal 17 5 2" xfId="947" xr:uid="{00000000-0005-0000-0000-0000B1030000}"/>
    <cellStyle name="Normal 17 5 2 2" xfId="948" xr:uid="{00000000-0005-0000-0000-0000B2030000}"/>
    <cellStyle name="Normal 17 5 3" xfId="949" xr:uid="{00000000-0005-0000-0000-0000B3030000}"/>
    <cellStyle name="Normal 17 6" xfId="950" xr:uid="{00000000-0005-0000-0000-0000B4030000}"/>
    <cellStyle name="Normal 17 6 2" xfId="951" xr:uid="{00000000-0005-0000-0000-0000B5030000}"/>
    <cellStyle name="Normal 17 6 2 2" xfId="952" xr:uid="{00000000-0005-0000-0000-0000B6030000}"/>
    <cellStyle name="Normal 17 6 3" xfId="953" xr:uid="{00000000-0005-0000-0000-0000B7030000}"/>
    <cellStyle name="Normal 17 7" xfId="954" xr:uid="{00000000-0005-0000-0000-0000B8030000}"/>
    <cellStyle name="Normal 17 7 2" xfId="955" xr:uid="{00000000-0005-0000-0000-0000B9030000}"/>
    <cellStyle name="Normal 17 7 2 2" xfId="956" xr:uid="{00000000-0005-0000-0000-0000BA030000}"/>
    <cellStyle name="Normal 17 7 3" xfId="957" xr:uid="{00000000-0005-0000-0000-0000BB030000}"/>
    <cellStyle name="Normal 17 8" xfId="958" xr:uid="{00000000-0005-0000-0000-0000BC030000}"/>
    <cellStyle name="Normal 17 8 2" xfId="959" xr:uid="{00000000-0005-0000-0000-0000BD030000}"/>
    <cellStyle name="Normal 17 8 2 2" xfId="960" xr:uid="{00000000-0005-0000-0000-0000BE030000}"/>
    <cellStyle name="Normal 17 8 3" xfId="961" xr:uid="{00000000-0005-0000-0000-0000BF030000}"/>
    <cellStyle name="Normal 17 9" xfId="962" xr:uid="{00000000-0005-0000-0000-0000C0030000}"/>
    <cellStyle name="Normal 17 9 2" xfId="963" xr:uid="{00000000-0005-0000-0000-0000C1030000}"/>
    <cellStyle name="Normal 17 9 2 2" xfId="964" xr:uid="{00000000-0005-0000-0000-0000C2030000}"/>
    <cellStyle name="Normal 17 9 3" xfId="965" xr:uid="{00000000-0005-0000-0000-0000C3030000}"/>
    <cellStyle name="Normal 18 10" xfId="966" xr:uid="{00000000-0005-0000-0000-0000C4030000}"/>
    <cellStyle name="Normal 18 10 2" xfId="967" xr:uid="{00000000-0005-0000-0000-0000C5030000}"/>
    <cellStyle name="Normal 18 10 2 2" xfId="968" xr:uid="{00000000-0005-0000-0000-0000C6030000}"/>
    <cellStyle name="Normal 18 10 3" xfId="969" xr:uid="{00000000-0005-0000-0000-0000C7030000}"/>
    <cellStyle name="Normal 18 11" xfId="970" xr:uid="{00000000-0005-0000-0000-0000C8030000}"/>
    <cellStyle name="Normal 18 11 2" xfId="971" xr:uid="{00000000-0005-0000-0000-0000C9030000}"/>
    <cellStyle name="Normal 18 11 2 2" xfId="972" xr:uid="{00000000-0005-0000-0000-0000CA030000}"/>
    <cellStyle name="Normal 18 11 3" xfId="973" xr:uid="{00000000-0005-0000-0000-0000CB030000}"/>
    <cellStyle name="Normal 18 12" xfId="974" xr:uid="{00000000-0005-0000-0000-0000CC030000}"/>
    <cellStyle name="Normal 18 12 2" xfId="975" xr:uid="{00000000-0005-0000-0000-0000CD030000}"/>
    <cellStyle name="Normal 18 12 2 2" xfId="976" xr:uid="{00000000-0005-0000-0000-0000CE030000}"/>
    <cellStyle name="Normal 18 12 3" xfId="977" xr:uid="{00000000-0005-0000-0000-0000CF030000}"/>
    <cellStyle name="Normal 18 13" xfId="978" xr:uid="{00000000-0005-0000-0000-0000D0030000}"/>
    <cellStyle name="Normal 18 13 2" xfId="979" xr:uid="{00000000-0005-0000-0000-0000D1030000}"/>
    <cellStyle name="Normal 18 13 2 2" xfId="980" xr:uid="{00000000-0005-0000-0000-0000D2030000}"/>
    <cellStyle name="Normal 18 13 3" xfId="981" xr:uid="{00000000-0005-0000-0000-0000D3030000}"/>
    <cellStyle name="Normal 18 14" xfId="982" xr:uid="{00000000-0005-0000-0000-0000D4030000}"/>
    <cellStyle name="Normal 18 14 2" xfId="983" xr:uid="{00000000-0005-0000-0000-0000D5030000}"/>
    <cellStyle name="Normal 18 14 2 2" xfId="984" xr:uid="{00000000-0005-0000-0000-0000D6030000}"/>
    <cellStyle name="Normal 18 14 3" xfId="985" xr:uid="{00000000-0005-0000-0000-0000D7030000}"/>
    <cellStyle name="Normal 18 15" xfId="986" xr:uid="{00000000-0005-0000-0000-0000D8030000}"/>
    <cellStyle name="Normal 18 15 2" xfId="987" xr:uid="{00000000-0005-0000-0000-0000D9030000}"/>
    <cellStyle name="Normal 18 15 2 2" xfId="988" xr:uid="{00000000-0005-0000-0000-0000DA030000}"/>
    <cellStyle name="Normal 18 15 3" xfId="989" xr:uid="{00000000-0005-0000-0000-0000DB030000}"/>
    <cellStyle name="Normal 18 16" xfId="990" xr:uid="{00000000-0005-0000-0000-0000DC030000}"/>
    <cellStyle name="Normal 18 16 2" xfId="991" xr:uid="{00000000-0005-0000-0000-0000DD030000}"/>
    <cellStyle name="Normal 18 16 2 2" xfId="992" xr:uid="{00000000-0005-0000-0000-0000DE030000}"/>
    <cellStyle name="Normal 18 16 3" xfId="993" xr:uid="{00000000-0005-0000-0000-0000DF030000}"/>
    <cellStyle name="Normal 18 2" xfId="994" xr:uid="{00000000-0005-0000-0000-0000E0030000}"/>
    <cellStyle name="Normal 18 2 2" xfId="995" xr:uid="{00000000-0005-0000-0000-0000E1030000}"/>
    <cellStyle name="Normal 18 2 2 2" xfId="996" xr:uid="{00000000-0005-0000-0000-0000E2030000}"/>
    <cellStyle name="Normal 18 2 3" xfId="997" xr:uid="{00000000-0005-0000-0000-0000E3030000}"/>
    <cellStyle name="Normal 18 3" xfId="998" xr:uid="{00000000-0005-0000-0000-0000E4030000}"/>
    <cellStyle name="Normal 18 3 2" xfId="999" xr:uid="{00000000-0005-0000-0000-0000E5030000}"/>
    <cellStyle name="Normal 18 3 2 2" xfId="1000" xr:uid="{00000000-0005-0000-0000-0000E6030000}"/>
    <cellStyle name="Normal 18 3 3" xfId="1001" xr:uid="{00000000-0005-0000-0000-0000E7030000}"/>
    <cellStyle name="Normal 18 4" xfId="1002" xr:uid="{00000000-0005-0000-0000-0000E8030000}"/>
    <cellStyle name="Normal 18 4 2" xfId="1003" xr:uid="{00000000-0005-0000-0000-0000E9030000}"/>
    <cellStyle name="Normal 18 4 2 2" xfId="1004" xr:uid="{00000000-0005-0000-0000-0000EA030000}"/>
    <cellStyle name="Normal 18 4 3" xfId="1005" xr:uid="{00000000-0005-0000-0000-0000EB030000}"/>
    <cellStyle name="Normal 18 5" xfId="1006" xr:uid="{00000000-0005-0000-0000-0000EC030000}"/>
    <cellStyle name="Normal 18 5 2" xfId="1007" xr:uid="{00000000-0005-0000-0000-0000ED030000}"/>
    <cellStyle name="Normal 18 5 2 2" xfId="1008" xr:uid="{00000000-0005-0000-0000-0000EE030000}"/>
    <cellStyle name="Normal 18 5 3" xfId="1009" xr:uid="{00000000-0005-0000-0000-0000EF030000}"/>
    <cellStyle name="Normal 18 6" xfId="1010" xr:uid="{00000000-0005-0000-0000-0000F0030000}"/>
    <cellStyle name="Normal 18 6 2" xfId="1011" xr:uid="{00000000-0005-0000-0000-0000F1030000}"/>
    <cellStyle name="Normal 18 6 2 2" xfId="1012" xr:uid="{00000000-0005-0000-0000-0000F2030000}"/>
    <cellStyle name="Normal 18 6 3" xfId="1013" xr:uid="{00000000-0005-0000-0000-0000F3030000}"/>
    <cellStyle name="Normal 18 7" xfId="1014" xr:uid="{00000000-0005-0000-0000-0000F4030000}"/>
    <cellStyle name="Normal 18 7 2" xfId="1015" xr:uid="{00000000-0005-0000-0000-0000F5030000}"/>
    <cellStyle name="Normal 18 7 2 2" xfId="1016" xr:uid="{00000000-0005-0000-0000-0000F6030000}"/>
    <cellStyle name="Normal 18 7 3" xfId="1017" xr:uid="{00000000-0005-0000-0000-0000F7030000}"/>
    <cellStyle name="Normal 18 8" xfId="1018" xr:uid="{00000000-0005-0000-0000-0000F8030000}"/>
    <cellStyle name="Normal 18 8 2" xfId="1019" xr:uid="{00000000-0005-0000-0000-0000F9030000}"/>
    <cellStyle name="Normal 18 8 2 2" xfId="1020" xr:uid="{00000000-0005-0000-0000-0000FA030000}"/>
    <cellStyle name="Normal 18 8 3" xfId="1021" xr:uid="{00000000-0005-0000-0000-0000FB030000}"/>
    <cellStyle name="Normal 18 9" xfId="1022" xr:uid="{00000000-0005-0000-0000-0000FC030000}"/>
    <cellStyle name="Normal 18 9 2" xfId="1023" xr:uid="{00000000-0005-0000-0000-0000FD030000}"/>
    <cellStyle name="Normal 18 9 2 2" xfId="1024" xr:uid="{00000000-0005-0000-0000-0000FE030000}"/>
    <cellStyle name="Normal 18 9 3" xfId="1025" xr:uid="{00000000-0005-0000-0000-0000FF030000}"/>
    <cellStyle name="Normal 19 10" xfId="1026" xr:uid="{00000000-0005-0000-0000-000000040000}"/>
    <cellStyle name="Normal 19 10 2" xfId="1027" xr:uid="{00000000-0005-0000-0000-000001040000}"/>
    <cellStyle name="Normal 19 10 2 2" xfId="1028" xr:uid="{00000000-0005-0000-0000-000002040000}"/>
    <cellStyle name="Normal 19 10 3" xfId="1029" xr:uid="{00000000-0005-0000-0000-000003040000}"/>
    <cellStyle name="Normal 19 11" xfId="1030" xr:uid="{00000000-0005-0000-0000-000004040000}"/>
    <cellStyle name="Normal 19 11 2" xfId="1031" xr:uid="{00000000-0005-0000-0000-000005040000}"/>
    <cellStyle name="Normal 19 11 2 2" xfId="1032" xr:uid="{00000000-0005-0000-0000-000006040000}"/>
    <cellStyle name="Normal 19 11 3" xfId="1033" xr:uid="{00000000-0005-0000-0000-000007040000}"/>
    <cellStyle name="Normal 19 12" xfId="1034" xr:uid="{00000000-0005-0000-0000-000008040000}"/>
    <cellStyle name="Normal 19 12 2" xfId="1035" xr:uid="{00000000-0005-0000-0000-000009040000}"/>
    <cellStyle name="Normal 19 12 2 2" xfId="1036" xr:uid="{00000000-0005-0000-0000-00000A040000}"/>
    <cellStyle name="Normal 19 12 3" xfId="1037" xr:uid="{00000000-0005-0000-0000-00000B040000}"/>
    <cellStyle name="Normal 19 13" xfId="1038" xr:uid="{00000000-0005-0000-0000-00000C040000}"/>
    <cellStyle name="Normal 19 13 2" xfId="1039" xr:uid="{00000000-0005-0000-0000-00000D040000}"/>
    <cellStyle name="Normal 19 13 2 2" xfId="1040" xr:uid="{00000000-0005-0000-0000-00000E040000}"/>
    <cellStyle name="Normal 19 13 3" xfId="1041" xr:uid="{00000000-0005-0000-0000-00000F040000}"/>
    <cellStyle name="Normal 19 14" xfId="1042" xr:uid="{00000000-0005-0000-0000-000010040000}"/>
    <cellStyle name="Normal 19 14 2" xfId="1043" xr:uid="{00000000-0005-0000-0000-000011040000}"/>
    <cellStyle name="Normal 19 14 2 2" xfId="1044" xr:uid="{00000000-0005-0000-0000-000012040000}"/>
    <cellStyle name="Normal 19 14 3" xfId="1045" xr:uid="{00000000-0005-0000-0000-000013040000}"/>
    <cellStyle name="Normal 19 2" xfId="1046" xr:uid="{00000000-0005-0000-0000-000014040000}"/>
    <cellStyle name="Normal 19 2 2" xfId="1047" xr:uid="{00000000-0005-0000-0000-000015040000}"/>
    <cellStyle name="Normal 19 2 2 2" xfId="1048" xr:uid="{00000000-0005-0000-0000-000016040000}"/>
    <cellStyle name="Normal 19 2 3" xfId="1049" xr:uid="{00000000-0005-0000-0000-000017040000}"/>
    <cellStyle name="Normal 19 3" xfId="1050" xr:uid="{00000000-0005-0000-0000-000018040000}"/>
    <cellStyle name="Normal 19 3 2" xfId="1051" xr:uid="{00000000-0005-0000-0000-000019040000}"/>
    <cellStyle name="Normal 19 3 2 2" xfId="1052" xr:uid="{00000000-0005-0000-0000-00001A040000}"/>
    <cellStyle name="Normal 19 3 3" xfId="1053" xr:uid="{00000000-0005-0000-0000-00001B040000}"/>
    <cellStyle name="Normal 19 4" xfId="1054" xr:uid="{00000000-0005-0000-0000-00001C040000}"/>
    <cellStyle name="Normal 19 4 2" xfId="1055" xr:uid="{00000000-0005-0000-0000-00001D040000}"/>
    <cellStyle name="Normal 19 4 2 2" xfId="1056" xr:uid="{00000000-0005-0000-0000-00001E040000}"/>
    <cellStyle name="Normal 19 4 3" xfId="1057" xr:uid="{00000000-0005-0000-0000-00001F040000}"/>
    <cellStyle name="Normal 19 5" xfId="1058" xr:uid="{00000000-0005-0000-0000-000020040000}"/>
    <cellStyle name="Normal 19 5 2" xfId="1059" xr:uid="{00000000-0005-0000-0000-000021040000}"/>
    <cellStyle name="Normal 19 5 2 2" xfId="1060" xr:uid="{00000000-0005-0000-0000-000022040000}"/>
    <cellStyle name="Normal 19 5 3" xfId="1061" xr:uid="{00000000-0005-0000-0000-000023040000}"/>
    <cellStyle name="Normal 19 6" xfId="1062" xr:uid="{00000000-0005-0000-0000-000024040000}"/>
    <cellStyle name="Normal 19 6 2" xfId="1063" xr:uid="{00000000-0005-0000-0000-000025040000}"/>
    <cellStyle name="Normal 19 6 2 2" xfId="1064" xr:uid="{00000000-0005-0000-0000-000026040000}"/>
    <cellStyle name="Normal 19 6 3" xfId="1065" xr:uid="{00000000-0005-0000-0000-000027040000}"/>
    <cellStyle name="Normal 19 7" xfId="1066" xr:uid="{00000000-0005-0000-0000-000028040000}"/>
    <cellStyle name="Normal 19 7 2" xfId="1067" xr:uid="{00000000-0005-0000-0000-000029040000}"/>
    <cellStyle name="Normal 19 7 2 2" xfId="1068" xr:uid="{00000000-0005-0000-0000-00002A040000}"/>
    <cellStyle name="Normal 19 7 3" xfId="1069" xr:uid="{00000000-0005-0000-0000-00002B040000}"/>
    <cellStyle name="Normal 19 8" xfId="1070" xr:uid="{00000000-0005-0000-0000-00002C040000}"/>
    <cellStyle name="Normal 19 8 2" xfId="1071" xr:uid="{00000000-0005-0000-0000-00002D040000}"/>
    <cellStyle name="Normal 19 8 2 2" xfId="1072" xr:uid="{00000000-0005-0000-0000-00002E040000}"/>
    <cellStyle name="Normal 19 8 3" xfId="1073" xr:uid="{00000000-0005-0000-0000-00002F040000}"/>
    <cellStyle name="Normal 19 9" xfId="1074" xr:uid="{00000000-0005-0000-0000-000030040000}"/>
    <cellStyle name="Normal 19 9 2" xfId="1075" xr:uid="{00000000-0005-0000-0000-000031040000}"/>
    <cellStyle name="Normal 19 9 2 2" xfId="1076" xr:uid="{00000000-0005-0000-0000-000032040000}"/>
    <cellStyle name="Normal 19 9 3" xfId="1077" xr:uid="{00000000-0005-0000-0000-000033040000}"/>
    <cellStyle name="Normal 2" xfId="1078" xr:uid="{00000000-0005-0000-0000-000034040000}"/>
    <cellStyle name="Normal 2 10" xfId="1079" xr:uid="{00000000-0005-0000-0000-000035040000}"/>
    <cellStyle name="Normal 2 11" xfId="1080" xr:uid="{00000000-0005-0000-0000-000036040000}"/>
    <cellStyle name="Normal 2 12" xfId="1081" xr:uid="{00000000-0005-0000-0000-000037040000}"/>
    <cellStyle name="Normal 2 13" xfId="1082" xr:uid="{00000000-0005-0000-0000-000038040000}"/>
    <cellStyle name="Normal 2 14" xfId="1083" xr:uid="{00000000-0005-0000-0000-000039040000}"/>
    <cellStyle name="Normal 2 15" xfId="1084" xr:uid="{00000000-0005-0000-0000-00003A040000}"/>
    <cellStyle name="Normal 2 16" xfId="1085" xr:uid="{00000000-0005-0000-0000-00003B040000}"/>
    <cellStyle name="Normal 2 17" xfId="1086" xr:uid="{00000000-0005-0000-0000-00003C040000}"/>
    <cellStyle name="Normal 2 2" xfId="1087" xr:uid="{00000000-0005-0000-0000-00003D040000}"/>
    <cellStyle name="Normal 2 2 2" xfId="1088" xr:uid="{00000000-0005-0000-0000-00003E040000}"/>
    <cellStyle name="Normal 2 3" xfId="1089" xr:uid="{00000000-0005-0000-0000-00003F040000}"/>
    <cellStyle name="Normal 2 3 2" xfId="1090" xr:uid="{00000000-0005-0000-0000-000040040000}"/>
    <cellStyle name="Normal 2 3 3" xfId="1091" xr:uid="{00000000-0005-0000-0000-000041040000}"/>
    <cellStyle name="Normal 2 4" xfId="1092" xr:uid="{00000000-0005-0000-0000-000042040000}"/>
    <cellStyle name="Normal 2 46" xfId="1093" xr:uid="{00000000-0005-0000-0000-000043040000}"/>
    <cellStyle name="Normal 2 5" xfId="1094" xr:uid="{00000000-0005-0000-0000-000044040000}"/>
    <cellStyle name="Normal 2 6" xfId="1095" xr:uid="{00000000-0005-0000-0000-000045040000}"/>
    <cellStyle name="Normal 2 7" xfId="1096" xr:uid="{00000000-0005-0000-0000-000046040000}"/>
    <cellStyle name="Normal 2 8" xfId="1097" xr:uid="{00000000-0005-0000-0000-000047040000}"/>
    <cellStyle name="Normal 2 9" xfId="1098" xr:uid="{00000000-0005-0000-0000-000048040000}"/>
    <cellStyle name="Normal 20 10" xfId="1099" xr:uid="{00000000-0005-0000-0000-000049040000}"/>
    <cellStyle name="Normal 20 10 2" xfId="1100" xr:uid="{00000000-0005-0000-0000-00004A040000}"/>
    <cellStyle name="Normal 20 10 2 2" xfId="1101" xr:uid="{00000000-0005-0000-0000-00004B040000}"/>
    <cellStyle name="Normal 20 10 3" xfId="1102" xr:uid="{00000000-0005-0000-0000-00004C040000}"/>
    <cellStyle name="Normal 20 11" xfId="1103" xr:uid="{00000000-0005-0000-0000-00004D040000}"/>
    <cellStyle name="Normal 20 11 2" xfId="1104" xr:uid="{00000000-0005-0000-0000-00004E040000}"/>
    <cellStyle name="Normal 20 11 2 2" xfId="1105" xr:uid="{00000000-0005-0000-0000-00004F040000}"/>
    <cellStyle name="Normal 20 11 3" xfId="1106" xr:uid="{00000000-0005-0000-0000-000050040000}"/>
    <cellStyle name="Normal 20 12" xfId="1107" xr:uid="{00000000-0005-0000-0000-000051040000}"/>
    <cellStyle name="Normal 20 12 2" xfId="1108" xr:uid="{00000000-0005-0000-0000-000052040000}"/>
    <cellStyle name="Normal 20 12 2 2" xfId="1109" xr:uid="{00000000-0005-0000-0000-000053040000}"/>
    <cellStyle name="Normal 20 12 3" xfId="1110" xr:uid="{00000000-0005-0000-0000-000054040000}"/>
    <cellStyle name="Normal 20 13" xfId="1111" xr:uid="{00000000-0005-0000-0000-000055040000}"/>
    <cellStyle name="Normal 20 13 2" xfId="1112" xr:uid="{00000000-0005-0000-0000-000056040000}"/>
    <cellStyle name="Normal 20 13 2 2" xfId="1113" xr:uid="{00000000-0005-0000-0000-000057040000}"/>
    <cellStyle name="Normal 20 13 3" xfId="1114" xr:uid="{00000000-0005-0000-0000-000058040000}"/>
    <cellStyle name="Normal 20 14" xfId="1115" xr:uid="{00000000-0005-0000-0000-000059040000}"/>
    <cellStyle name="Normal 20 14 2" xfId="1116" xr:uid="{00000000-0005-0000-0000-00005A040000}"/>
    <cellStyle name="Normal 20 14 2 2" xfId="1117" xr:uid="{00000000-0005-0000-0000-00005B040000}"/>
    <cellStyle name="Normal 20 14 3" xfId="1118" xr:uid="{00000000-0005-0000-0000-00005C040000}"/>
    <cellStyle name="Normal 20 2" xfId="1119" xr:uid="{00000000-0005-0000-0000-00005D040000}"/>
    <cellStyle name="Normal 20 2 2" xfId="1120" xr:uid="{00000000-0005-0000-0000-00005E040000}"/>
    <cellStyle name="Normal 20 2 2 2" xfId="1121" xr:uid="{00000000-0005-0000-0000-00005F040000}"/>
    <cellStyle name="Normal 20 2 3" xfId="1122" xr:uid="{00000000-0005-0000-0000-000060040000}"/>
    <cellStyle name="Normal 20 3" xfId="1123" xr:uid="{00000000-0005-0000-0000-000061040000}"/>
    <cellStyle name="Normal 20 3 2" xfId="1124" xr:uid="{00000000-0005-0000-0000-000062040000}"/>
    <cellStyle name="Normal 20 3 2 2" xfId="1125" xr:uid="{00000000-0005-0000-0000-000063040000}"/>
    <cellStyle name="Normal 20 3 3" xfId="1126" xr:uid="{00000000-0005-0000-0000-000064040000}"/>
    <cellStyle name="Normal 20 4" xfId="1127" xr:uid="{00000000-0005-0000-0000-000065040000}"/>
    <cellStyle name="Normal 20 4 2" xfId="1128" xr:uid="{00000000-0005-0000-0000-000066040000}"/>
    <cellStyle name="Normal 20 4 2 2" xfId="1129" xr:uid="{00000000-0005-0000-0000-000067040000}"/>
    <cellStyle name="Normal 20 4 3" xfId="1130" xr:uid="{00000000-0005-0000-0000-000068040000}"/>
    <cellStyle name="Normal 20 5" xfId="1131" xr:uid="{00000000-0005-0000-0000-000069040000}"/>
    <cellStyle name="Normal 20 5 2" xfId="1132" xr:uid="{00000000-0005-0000-0000-00006A040000}"/>
    <cellStyle name="Normal 20 5 2 2" xfId="1133" xr:uid="{00000000-0005-0000-0000-00006B040000}"/>
    <cellStyle name="Normal 20 5 3" xfId="1134" xr:uid="{00000000-0005-0000-0000-00006C040000}"/>
    <cellStyle name="Normal 20 6" xfId="1135" xr:uid="{00000000-0005-0000-0000-00006D040000}"/>
    <cellStyle name="Normal 20 6 2" xfId="1136" xr:uid="{00000000-0005-0000-0000-00006E040000}"/>
    <cellStyle name="Normal 20 6 2 2" xfId="1137" xr:uid="{00000000-0005-0000-0000-00006F040000}"/>
    <cellStyle name="Normal 20 6 3" xfId="1138" xr:uid="{00000000-0005-0000-0000-000070040000}"/>
    <cellStyle name="Normal 20 7" xfId="1139" xr:uid="{00000000-0005-0000-0000-000071040000}"/>
    <cellStyle name="Normal 20 7 2" xfId="1140" xr:uid="{00000000-0005-0000-0000-000072040000}"/>
    <cellStyle name="Normal 20 7 2 2" xfId="1141" xr:uid="{00000000-0005-0000-0000-000073040000}"/>
    <cellStyle name="Normal 20 7 3" xfId="1142" xr:uid="{00000000-0005-0000-0000-000074040000}"/>
    <cellStyle name="Normal 20 8" xfId="1143" xr:uid="{00000000-0005-0000-0000-000075040000}"/>
    <cellStyle name="Normal 20 8 2" xfId="1144" xr:uid="{00000000-0005-0000-0000-000076040000}"/>
    <cellStyle name="Normal 20 8 2 2" xfId="1145" xr:uid="{00000000-0005-0000-0000-000077040000}"/>
    <cellStyle name="Normal 20 8 3" xfId="1146" xr:uid="{00000000-0005-0000-0000-000078040000}"/>
    <cellStyle name="Normal 20 9" xfId="1147" xr:uid="{00000000-0005-0000-0000-000079040000}"/>
    <cellStyle name="Normal 20 9 2" xfId="1148" xr:uid="{00000000-0005-0000-0000-00007A040000}"/>
    <cellStyle name="Normal 20 9 2 2" xfId="1149" xr:uid="{00000000-0005-0000-0000-00007B040000}"/>
    <cellStyle name="Normal 20 9 3" xfId="1150" xr:uid="{00000000-0005-0000-0000-00007C040000}"/>
    <cellStyle name="Normal 22" xfId="1151" xr:uid="{00000000-0005-0000-0000-00007D040000}"/>
    <cellStyle name="Normal 24 2" xfId="1152" xr:uid="{00000000-0005-0000-0000-00007E040000}"/>
    <cellStyle name="Normal 24 2 2" xfId="1153" xr:uid="{00000000-0005-0000-0000-00007F040000}"/>
    <cellStyle name="Normal 24 2 2 2" xfId="1154" xr:uid="{00000000-0005-0000-0000-000080040000}"/>
    <cellStyle name="Normal 24 2 3" xfId="1155" xr:uid="{00000000-0005-0000-0000-000081040000}"/>
    <cellStyle name="Normal 24 3" xfId="1156" xr:uid="{00000000-0005-0000-0000-000082040000}"/>
    <cellStyle name="Normal 24 3 2" xfId="1157" xr:uid="{00000000-0005-0000-0000-000083040000}"/>
    <cellStyle name="Normal 24 3 2 2" xfId="1158" xr:uid="{00000000-0005-0000-0000-000084040000}"/>
    <cellStyle name="Normal 24 3 3" xfId="1159" xr:uid="{00000000-0005-0000-0000-000085040000}"/>
    <cellStyle name="Normal 24 4" xfId="1160" xr:uid="{00000000-0005-0000-0000-000086040000}"/>
    <cellStyle name="Normal 24 4 2" xfId="1161" xr:uid="{00000000-0005-0000-0000-000087040000}"/>
    <cellStyle name="Normal 24 4 2 2" xfId="1162" xr:uid="{00000000-0005-0000-0000-000088040000}"/>
    <cellStyle name="Normal 24 4 3" xfId="1163" xr:uid="{00000000-0005-0000-0000-000089040000}"/>
    <cellStyle name="Normal 24 5" xfId="1164" xr:uid="{00000000-0005-0000-0000-00008A040000}"/>
    <cellStyle name="Normal 24 5 2" xfId="1165" xr:uid="{00000000-0005-0000-0000-00008B040000}"/>
    <cellStyle name="Normal 24 5 2 2" xfId="1166" xr:uid="{00000000-0005-0000-0000-00008C040000}"/>
    <cellStyle name="Normal 24 5 3" xfId="1167" xr:uid="{00000000-0005-0000-0000-00008D040000}"/>
    <cellStyle name="Normal 24 6" xfId="1168" xr:uid="{00000000-0005-0000-0000-00008E040000}"/>
    <cellStyle name="Normal 24 6 2" xfId="1169" xr:uid="{00000000-0005-0000-0000-00008F040000}"/>
    <cellStyle name="Normal 24 6 2 2" xfId="1170" xr:uid="{00000000-0005-0000-0000-000090040000}"/>
    <cellStyle name="Normal 24 6 3" xfId="1171" xr:uid="{00000000-0005-0000-0000-000091040000}"/>
    <cellStyle name="Normal 24 7" xfId="1172" xr:uid="{00000000-0005-0000-0000-000092040000}"/>
    <cellStyle name="Normal 24 7 2" xfId="1173" xr:uid="{00000000-0005-0000-0000-000093040000}"/>
    <cellStyle name="Normal 24 7 2 2" xfId="1174" xr:uid="{00000000-0005-0000-0000-000094040000}"/>
    <cellStyle name="Normal 24 7 3" xfId="1175" xr:uid="{00000000-0005-0000-0000-000095040000}"/>
    <cellStyle name="Normal 24 8" xfId="1176" xr:uid="{00000000-0005-0000-0000-000096040000}"/>
    <cellStyle name="Normal 24 8 2" xfId="1177" xr:uid="{00000000-0005-0000-0000-000097040000}"/>
    <cellStyle name="Normal 24 8 2 2" xfId="1178" xr:uid="{00000000-0005-0000-0000-000098040000}"/>
    <cellStyle name="Normal 24 8 3" xfId="1179" xr:uid="{00000000-0005-0000-0000-000099040000}"/>
    <cellStyle name="Normal 24 9" xfId="1180" xr:uid="{00000000-0005-0000-0000-00009A040000}"/>
    <cellStyle name="Normal 24 9 2" xfId="1181" xr:uid="{00000000-0005-0000-0000-00009B040000}"/>
    <cellStyle name="Normal 24 9 2 2" xfId="1182" xr:uid="{00000000-0005-0000-0000-00009C040000}"/>
    <cellStyle name="Normal 24 9 3" xfId="1183" xr:uid="{00000000-0005-0000-0000-00009D040000}"/>
    <cellStyle name="Normal 25 2" xfId="1184" xr:uid="{00000000-0005-0000-0000-00009E040000}"/>
    <cellStyle name="Normal 25 2 2" xfId="1185" xr:uid="{00000000-0005-0000-0000-00009F040000}"/>
    <cellStyle name="Normal 25 2 2 2" xfId="1186" xr:uid="{00000000-0005-0000-0000-0000A0040000}"/>
    <cellStyle name="Normal 25 2 3" xfId="1187" xr:uid="{00000000-0005-0000-0000-0000A1040000}"/>
    <cellStyle name="Normal 25 3" xfId="1188" xr:uid="{00000000-0005-0000-0000-0000A2040000}"/>
    <cellStyle name="Normal 25 3 2" xfId="1189" xr:uid="{00000000-0005-0000-0000-0000A3040000}"/>
    <cellStyle name="Normal 25 3 2 2" xfId="1190" xr:uid="{00000000-0005-0000-0000-0000A4040000}"/>
    <cellStyle name="Normal 25 3 3" xfId="1191" xr:uid="{00000000-0005-0000-0000-0000A5040000}"/>
    <cellStyle name="Normal 25 4" xfId="1192" xr:uid="{00000000-0005-0000-0000-0000A6040000}"/>
    <cellStyle name="Normal 25 4 2" xfId="1193" xr:uid="{00000000-0005-0000-0000-0000A7040000}"/>
    <cellStyle name="Normal 25 4 2 2" xfId="1194" xr:uid="{00000000-0005-0000-0000-0000A8040000}"/>
    <cellStyle name="Normal 25 4 3" xfId="1195" xr:uid="{00000000-0005-0000-0000-0000A9040000}"/>
    <cellStyle name="Normal 25 5" xfId="1196" xr:uid="{00000000-0005-0000-0000-0000AA040000}"/>
    <cellStyle name="Normal 25 5 2" xfId="1197" xr:uid="{00000000-0005-0000-0000-0000AB040000}"/>
    <cellStyle name="Normal 25 5 2 2" xfId="1198" xr:uid="{00000000-0005-0000-0000-0000AC040000}"/>
    <cellStyle name="Normal 25 5 3" xfId="1199" xr:uid="{00000000-0005-0000-0000-0000AD040000}"/>
    <cellStyle name="Normal 25 6" xfId="1200" xr:uid="{00000000-0005-0000-0000-0000AE040000}"/>
    <cellStyle name="Normal 25 6 2" xfId="1201" xr:uid="{00000000-0005-0000-0000-0000AF040000}"/>
    <cellStyle name="Normal 25 6 2 2" xfId="1202" xr:uid="{00000000-0005-0000-0000-0000B0040000}"/>
    <cellStyle name="Normal 25 6 3" xfId="1203" xr:uid="{00000000-0005-0000-0000-0000B1040000}"/>
    <cellStyle name="Normal 25 7" xfId="1204" xr:uid="{00000000-0005-0000-0000-0000B2040000}"/>
    <cellStyle name="Normal 25 7 2" xfId="1205" xr:uid="{00000000-0005-0000-0000-0000B3040000}"/>
    <cellStyle name="Normal 25 7 2 2" xfId="1206" xr:uid="{00000000-0005-0000-0000-0000B4040000}"/>
    <cellStyle name="Normal 25 7 3" xfId="1207" xr:uid="{00000000-0005-0000-0000-0000B5040000}"/>
    <cellStyle name="Normal 25 8" xfId="1208" xr:uid="{00000000-0005-0000-0000-0000B6040000}"/>
    <cellStyle name="Normal 25 8 2" xfId="1209" xr:uid="{00000000-0005-0000-0000-0000B7040000}"/>
    <cellStyle name="Normal 25 8 2 2" xfId="1210" xr:uid="{00000000-0005-0000-0000-0000B8040000}"/>
    <cellStyle name="Normal 25 8 3" xfId="1211" xr:uid="{00000000-0005-0000-0000-0000B9040000}"/>
    <cellStyle name="Normal 25 9" xfId="1212" xr:uid="{00000000-0005-0000-0000-0000BA040000}"/>
    <cellStyle name="Normal 25 9 2" xfId="1213" xr:uid="{00000000-0005-0000-0000-0000BB040000}"/>
    <cellStyle name="Normal 25 9 2 2" xfId="1214" xr:uid="{00000000-0005-0000-0000-0000BC040000}"/>
    <cellStyle name="Normal 25 9 3" xfId="1215" xr:uid="{00000000-0005-0000-0000-0000BD040000}"/>
    <cellStyle name="Normal 26 2" xfId="1216" xr:uid="{00000000-0005-0000-0000-0000BE040000}"/>
    <cellStyle name="Normal 26 2 2" xfId="1217" xr:uid="{00000000-0005-0000-0000-0000BF040000}"/>
    <cellStyle name="Normal 26 2 2 2" xfId="1218" xr:uid="{00000000-0005-0000-0000-0000C0040000}"/>
    <cellStyle name="Normal 26 2 3" xfId="1219" xr:uid="{00000000-0005-0000-0000-0000C1040000}"/>
    <cellStyle name="Normal 26 3" xfId="1220" xr:uid="{00000000-0005-0000-0000-0000C2040000}"/>
    <cellStyle name="Normal 26 3 2" xfId="1221" xr:uid="{00000000-0005-0000-0000-0000C3040000}"/>
    <cellStyle name="Normal 26 3 2 2" xfId="1222" xr:uid="{00000000-0005-0000-0000-0000C4040000}"/>
    <cellStyle name="Normal 26 3 3" xfId="1223" xr:uid="{00000000-0005-0000-0000-0000C5040000}"/>
    <cellStyle name="Normal 26 4" xfId="1224" xr:uid="{00000000-0005-0000-0000-0000C6040000}"/>
    <cellStyle name="Normal 26 4 2" xfId="1225" xr:uid="{00000000-0005-0000-0000-0000C7040000}"/>
    <cellStyle name="Normal 26 4 2 2" xfId="1226" xr:uid="{00000000-0005-0000-0000-0000C8040000}"/>
    <cellStyle name="Normal 26 4 3" xfId="1227" xr:uid="{00000000-0005-0000-0000-0000C9040000}"/>
    <cellStyle name="Normal 26 5" xfId="1228" xr:uid="{00000000-0005-0000-0000-0000CA040000}"/>
    <cellStyle name="Normal 26 5 2" xfId="1229" xr:uid="{00000000-0005-0000-0000-0000CB040000}"/>
    <cellStyle name="Normal 26 5 2 2" xfId="1230" xr:uid="{00000000-0005-0000-0000-0000CC040000}"/>
    <cellStyle name="Normal 26 5 3" xfId="1231" xr:uid="{00000000-0005-0000-0000-0000CD040000}"/>
    <cellStyle name="Normal 27 2" xfId="1232" xr:uid="{00000000-0005-0000-0000-0000CE040000}"/>
    <cellStyle name="Normal 27 2 2" xfId="1233" xr:uid="{00000000-0005-0000-0000-0000CF040000}"/>
    <cellStyle name="Normal 27 2 2 2" xfId="1234" xr:uid="{00000000-0005-0000-0000-0000D0040000}"/>
    <cellStyle name="Normal 27 2 3" xfId="1235" xr:uid="{00000000-0005-0000-0000-0000D1040000}"/>
    <cellStyle name="Normal 27 3" xfId="1236" xr:uid="{00000000-0005-0000-0000-0000D2040000}"/>
    <cellStyle name="Normal 27 3 2" xfId="1237" xr:uid="{00000000-0005-0000-0000-0000D3040000}"/>
    <cellStyle name="Normal 27 3 2 2" xfId="1238" xr:uid="{00000000-0005-0000-0000-0000D4040000}"/>
    <cellStyle name="Normal 27 3 3" xfId="1239" xr:uid="{00000000-0005-0000-0000-0000D5040000}"/>
    <cellStyle name="Normal 27 4" xfId="1240" xr:uid="{00000000-0005-0000-0000-0000D6040000}"/>
    <cellStyle name="Normal 27 4 2" xfId="1241" xr:uid="{00000000-0005-0000-0000-0000D7040000}"/>
    <cellStyle name="Normal 27 4 2 2" xfId="1242" xr:uid="{00000000-0005-0000-0000-0000D8040000}"/>
    <cellStyle name="Normal 27 4 3" xfId="1243" xr:uid="{00000000-0005-0000-0000-0000D9040000}"/>
    <cellStyle name="Normal 27 5" xfId="1244" xr:uid="{00000000-0005-0000-0000-0000DA040000}"/>
    <cellStyle name="Normal 27 5 2" xfId="1245" xr:uid="{00000000-0005-0000-0000-0000DB040000}"/>
    <cellStyle name="Normal 27 5 2 2" xfId="1246" xr:uid="{00000000-0005-0000-0000-0000DC040000}"/>
    <cellStyle name="Normal 27 5 3" xfId="1247" xr:uid="{00000000-0005-0000-0000-0000DD040000}"/>
    <cellStyle name="Normal 27 6" xfId="1248" xr:uid="{00000000-0005-0000-0000-0000DE040000}"/>
    <cellStyle name="Normal 27 6 2" xfId="1249" xr:uid="{00000000-0005-0000-0000-0000DF040000}"/>
    <cellStyle name="Normal 27 6 2 2" xfId="1250" xr:uid="{00000000-0005-0000-0000-0000E0040000}"/>
    <cellStyle name="Normal 27 6 3" xfId="1251" xr:uid="{00000000-0005-0000-0000-0000E1040000}"/>
    <cellStyle name="Normal 27 7" xfId="1252" xr:uid="{00000000-0005-0000-0000-0000E2040000}"/>
    <cellStyle name="Normal 27 7 2" xfId="1253" xr:uid="{00000000-0005-0000-0000-0000E3040000}"/>
    <cellStyle name="Normal 27 7 2 2" xfId="1254" xr:uid="{00000000-0005-0000-0000-0000E4040000}"/>
    <cellStyle name="Normal 27 7 3" xfId="1255" xr:uid="{00000000-0005-0000-0000-0000E5040000}"/>
    <cellStyle name="Normal 28 2" xfId="1256" xr:uid="{00000000-0005-0000-0000-0000E6040000}"/>
    <cellStyle name="Normal 28 2 2" xfId="1257" xr:uid="{00000000-0005-0000-0000-0000E7040000}"/>
    <cellStyle name="Normal 28 2 2 2" xfId="1258" xr:uid="{00000000-0005-0000-0000-0000E8040000}"/>
    <cellStyle name="Normal 28 2 3" xfId="1259" xr:uid="{00000000-0005-0000-0000-0000E9040000}"/>
    <cellStyle name="Normal 28 3" xfId="1260" xr:uid="{00000000-0005-0000-0000-0000EA040000}"/>
    <cellStyle name="Normal 28 3 2" xfId="1261" xr:uid="{00000000-0005-0000-0000-0000EB040000}"/>
    <cellStyle name="Normal 28 3 2 2" xfId="1262" xr:uid="{00000000-0005-0000-0000-0000EC040000}"/>
    <cellStyle name="Normal 28 3 3" xfId="1263" xr:uid="{00000000-0005-0000-0000-0000ED040000}"/>
    <cellStyle name="Normal 28 4" xfId="1264" xr:uid="{00000000-0005-0000-0000-0000EE040000}"/>
    <cellStyle name="Normal 28 4 2" xfId="1265" xr:uid="{00000000-0005-0000-0000-0000EF040000}"/>
    <cellStyle name="Normal 28 4 2 2" xfId="1266" xr:uid="{00000000-0005-0000-0000-0000F0040000}"/>
    <cellStyle name="Normal 28 4 3" xfId="1267" xr:uid="{00000000-0005-0000-0000-0000F1040000}"/>
    <cellStyle name="Normal 29 2" xfId="1268" xr:uid="{00000000-0005-0000-0000-0000F2040000}"/>
    <cellStyle name="Normal 29 2 2" xfId="1269" xr:uid="{00000000-0005-0000-0000-0000F3040000}"/>
    <cellStyle name="Normal 29 2 2 2" xfId="1270" xr:uid="{00000000-0005-0000-0000-0000F4040000}"/>
    <cellStyle name="Normal 29 2 3" xfId="1271" xr:uid="{00000000-0005-0000-0000-0000F5040000}"/>
    <cellStyle name="Normal 29 3" xfId="1272" xr:uid="{00000000-0005-0000-0000-0000F6040000}"/>
    <cellStyle name="Normal 29 3 2" xfId="1273" xr:uid="{00000000-0005-0000-0000-0000F7040000}"/>
    <cellStyle name="Normal 29 3 2 2" xfId="1274" xr:uid="{00000000-0005-0000-0000-0000F8040000}"/>
    <cellStyle name="Normal 29 3 3" xfId="1275" xr:uid="{00000000-0005-0000-0000-0000F9040000}"/>
    <cellStyle name="Normal 3" xfId="1276" xr:uid="{00000000-0005-0000-0000-0000FA040000}"/>
    <cellStyle name="Normal 3 2" xfId="1277" xr:uid="{00000000-0005-0000-0000-0000FB040000}"/>
    <cellStyle name="Normal 3 3" xfId="1278" xr:uid="{00000000-0005-0000-0000-0000FC040000}"/>
    <cellStyle name="Normal 30 2" xfId="1279" xr:uid="{00000000-0005-0000-0000-0000FD040000}"/>
    <cellStyle name="Normal 30 2 2" xfId="1280" xr:uid="{00000000-0005-0000-0000-0000FE040000}"/>
    <cellStyle name="Normal 30 2 2 2" xfId="1281" xr:uid="{00000000-0005-0000-0000-0000FF040000}"/>
    <cellStyle name="Normal 30 2 3" xfId="1282" xr:uid="{00000000-0005-0000-0000-000000050000}"/>
    <cellStyle name="Normal 30 3" xfId="1283" xr:uid="{00000000-0005-0000-0000-000001050000}"/>
    <cellStyle name="Normal 30 3 2" xfId="1284" xr:uid="{00000000-0005-0000-0000-000002050000}"/>
    <cellStyle name="Normal 30 3 2 2" xfId="1285" xr:uid="{00000000-0005-0000-0000-000003050000}"/>
    <cellStyle name="Normal 30 3 3" xfId="1286" xr:uid="{00000000-0005-0000-0000-000004050000}"/>
    <cellStyle name="Normal 30 4" xfId="1287" xr:uid="{00000000-0005-0000-0000-000005050000}"/>
    <cellStyle name="Normal 30 4 2" xfId="1288" xr:uid="{00000000-0005-0000-0000-000006050000}"/>
    <cellStyle name="Normal 30 4 2 2" xfId="1289" xr:uid="{00000000-0005-0000-0000-000007050000}"/>
    <cellStyle name="Normal 30 4 3" xfId="1290" xr:uid="{00000000-0005-0000-0000-000008050000}"/>
    <cellStyle name="Normal 31 2" xfId="1291" xr:uid="{00000000-0005-0000-0000-000009050000}"/>
    <cellStyle name="Normal 31 2 2" xfId="1292" xr:uid="{00000000-0005-0000-0000-00000A050000}"/>
    <cellStyle name="Normal 31 2 2 2" xfId="1293" xr:uid="{00000000-0005-0000-0000-00000B050000}"/>
    <cellStyle name="Normal 31 2 3" xfId="1294" xr:uid="{00000000-0005-0000-0000-00000C050000}"/>
    <cellStyle name="Normal 32 2" xfId="1295" xr:uid="{00000000-0005-0000-0000-00000D050000}"/>
    <cellStyle name="Normal 32 2 2" xfId="1296" xr:uid="{00000000-0005-0000-0000-00000E050000}"/>
    <cellStyle name="Normal 32 2 2 2" xfId="1297" xr:uid="{00000000-0005-0000-0000-00000F050000}"/>
    <cellStyle name="Normal 32 2 3" xfId="1298" xr:uid="{00000000-0005-0000-0000-000010050000}"/>
    <cellStyle name="Normal 4" xfId="1299" xr:uid="{00000000-0005-0000-0000-000011050000}"/>
    <cellStyle name="Normal 4 2" xfId="1300" xr:uid="{00000000-0005-0000-0000-000012050000}"/>
    <cellStyle name="Normal 4 2 2" xfId="1301" xr:uid="{00000000-0005-0000-0000-000013050000}"/>
    <cellStyle name="Normal 4 2 3" xfId="1302" xr:uid="{00000000-0005-0000-0000-000014050000}"/>
    <cellStyle name="Normal 5" xfId="1303" xr:uid="{00000000-0005-0000-0000-000015050000}"/>
    <cellStyle name="Normal 5 2" xfId="1304" xr:uid="{00000000-0005-0000-0000-000016050000}"/>
    <cellStyle name="Normal 5 2 2" xfId="1305" xr:uid="{00000000-0005-0000-0000-000017050000}"/>
    <cellStyle name="Normal 6" xfId="3" xr:uid="{00000000-0005-0000-0000-000018050000}"/>
    <cellStyle name="Normal 6 2" xfId="1306" xr:uid="{00000000-0005-0000-0000-000019050000}"/>
    <cellStyle name="Normal 6 2 2" xfId="1307" xr:uid="{00000000-0005-0000-0000-00001A050000}"/>
    <cellStyle name="Normal 6 3" xfId="1308" xr:uid="{00000000-0005-0000-0000-00001B050000}"/>
    <cellStyle name="Normal 6 4" xfId="1541" xr:uid="{00000000-0005-0000-0000-00001C050000}"/>
    <cellStyle name="Normal 6 4 2" xfId="1542" xr:uid="{00000000-0005-0000-0000-00001D050000}"/>
    <cellStyle name="Normal 7" xfId="1309" xr:uid="{00000000-0005-0000-0000-00001E050000}"/>
    <cellStyle name="Normal 7 10" xfId="1310" xr:uid="{00000000-0005-0000-0000-00001F050000}"/>
    <cellStyle name="Normal 7 10 2" xfId="1311" xr:uid="{00000000-0005-0000-0000-000020050000}"/>
    <cellStyle name="Normal 7 10 2 2" xfId="1312" xr:uid="{00000000-0005-0000-0000-000021050000}"/>
    <cellStyle name="Normal 7 10 3" xfId="1313" xr:uid="{00000000-0005-0000-0000-000022050000}"/>
    <cellStyle name="Normal 7 11" xfId="1314" xr:uid="{00000000-0005-0000-0000-000023050000}"/>
    <cellStyle name="Normal 7 11 2" xfId="1315" xr:uid="{00000000-0005-0000-0000-000024050000}"/>
    <cellStyle name="Normal 7 11 2 2" xfId="1316" xr:uid="{00000000-0005-0000-0000-000025050000}"/>
    <cellStyle name="Normal 7 11 3" xfId="1317" xr:uid="{00000000-0005-0000-0000-000026050000}"/>
    <cellStyle name="Normal 7 12" xfId="1318" xr:uid="{00000000-0005-0000-0000-000027050000}"/>
    <cellStyle name="Normal 7 12 2" xfId="1319" xr:uid="{00000000-0005-0000-0000-000028050000}"/>
    <cellStyle name="Normal 7 12 2 2" xfId="1320" xr:uid="{00000000-0005-0000-0000-000029050000}"/>
    <cellStyle name="Normal 7 12 3" xfId="1321" xr:uid="{00000000-0005-0000-0000-00002A050000}"/>
    <cellStyle name="Normal 7 13" xfId="1322" xr:uid="{00000000-0005-0000-0000-00002B050000}"/>
    <cellStyle name="Normal 7 13 2" xfId="1323" xr:uid="{00000000-0005-0000-0000-00002C050000}"/>
    <cellStyle name="Normal 7 13 2 2" xfId="1324" xr:uid="{00000000-0005-0000-0000-00002D050000}"/>
    <cellStyle name="Normal 7 13 3" xfId="1325" xr:uid="{00000000-0005-0000-0000-00002E050000}"/>
    <cellStyle name="Normal 7 14" xfId="1326" xr:uid="{00000000-0005-0000-0000-00002F050000}"/>
    <cellStyle name="Normal 7 14 2" xfId="1327" xr:uid="{00000000-0005-0000-0000-000030050000}"/>
    <cellStyle name="Normal 7 14 2 2" xfId="1328" xr:uid="{00000000-0005-0000-0000-000031050000}"/>
    <cellStyle name="Normal 7 14 3" xfId="1329" xr:uid="{00000000-0005-0000-0000-000032050000}"/>
    <cellStyle name="Normal 7 15" xfId="1330" xr:uid="{00000000-0005-0000-0000-000033050000}"/>
    <cellStyle name="Normal 7 15 2" xfId="1331" xr:uid="{00000000-0005-0000-0000-000034050000}"/>
    <cellStyle name="Normal 7 15 2 2" xfId="1332" xr:uid="{00000000-0005-0000-0000-000035050000}"/>
    <cellStyle name="Normal 7 15 3" xfId="1333" xr:uid="{00000000-0005-0000-0000-000036050000}"/>
    <cellStyle name="Normal 7 16" xfId="1334" xr:uid="{00000000-0005-0000-0000-000037050000}"/>
    <cellStyle name="Normal 7 16 2" xfId="1335" xr:uid="{00000000-0005-0000-0000-000038050000}"/>
    <cellStyle name="Normal 7 16 2 2" xfId="1336" xr:uid="{00000000-0005-0000-0000-000039050000}"/>
    <cellStyle name="Normal 7 16 3" xfId="1337" xr:uid="{00000000-0005-0000-0000-00003A050000}"/>
    <cellStyle name="Normal 7 17" xfId="1338" xr:uid="{00000000-0005-0000-0000-00003B050000}"/>
    <cellStyle name="Normal 7 17 2" xfId="1339" xr:uid="{00000000-0005-0000-0000-00003C050000}"/>
    <cellStyle name="Normal 7 17 2 2" xfId="1340" xr:uid="{00000000-0005-0000-0000-00003D050000}"/>
    <cellStyle name="Normal 7 17 3" xfId="1341" xr:uid="{00000000-0005-0000-0000-00003E050000}"/>
    <cellStyle name="Normal 7 18" xfId="1342" xr:uid="{00000000-0005-0000-0000-00003F050000}"/>
    <cellStyle name="Normal 7 18 2" xfId="1343" xr:uid="{00000000-0005-0000-0000-000040050000}"/>
    <cellStyle name="Normal 7 18 2 2" xfId="1344" xr:uid="{00000000-0005-0000-0000-000041050000}"/>
    <cellStyle name="Normal 7 18 3" xfId="1345" xr:uid="{00000000-0005-0000-0000-000042050000}"/>
    <cellStyle name="Normal 7 19" xfId="1346" xr:uid="{00000000-0005-0000-0000-000043050000}"/>
    <cellStyle name="Normal 7 19 2" xfId="1347" xr:uid="{00000000-0005-0000-0000-000044050000}"/>
    <cellStyle name="Normal 7 19 2 2" xfId="1348" xr:uid="{00000000-0005-0000-0000-000045050000}"/>
    <cellStyle name="Normal 7 19 3" xfId="1349" xr:uid="{00000000-0005-0000-0000-000046050000}"/>
    <cellStyle name="Normal 7 2" xfId="1350" xr:uid="{00000000-0005-0000-0000-000047050000}"/>
    <cellStyle name="Normal 7 2 2" xfId="1351" xr:uid="{00000000-0005-0000-0000-000048050000}"/>
    <cellStyle name="Normal 7 2 2 2" xfId="1352" xr:uid="{00000000-0005-0000-0000-000049050000}"/>
    <cellStyle name="Normal 7 2 3" xfId="1353" xr:uid="{00000000-0005-0000-0000-00004A050000}"/>
    <cellStyle name="Normal 7 2 3 2" xfId="1354" xr:uid="{00000000-0005-0000-0000-00004B050000}"/>
    <cellStyle name="Normal 7 2 4" xfId="1355" xr:uid="{00000000-0005-0000-0000-00004C050000}"/>
    <cellStyle name="Normal 7 20" xfId="1356" xr:uid="{00000000-0005-0000-0000-00004D050000}"/>
    <cellStyle name="Normal 7 20 2" xfId="1357" xr:uid="{00000000-0005-0000-0000-00004E050000}"/>
    <cellStyle name="Normal 7 20 2 2" xfId="1358" xr:uid="{00000000-0005-0000-0000-00004F050000}"/>
    <cellStyle name="Normal 7 20 3" xfId="1359" xr:uid="{00000000-0005-0000-0000-000050050000}"/>
    <cellStyle name="Normal 7 21" xfId="1360" xr:uid="{00000000-0005-0000-0000-000051050000}"/>
    <cellStyle name="Normal 7 21 2" xfId="1361" xr:uid="{00000000-0005-0000-0000-000052050000}"/>
    <cellStyle name="Normal 7 21 2 2" xfId="1362" xr:uid="{00000000-0005-0000-0000-000053050000}"/>
    <cellStyle name="Normal 7 21 3" xfId="1363" xr:uid="{00000000-0005-0000-0000-000054050000}"/>
    <cellStyle name="Normal 7 22" xfId="1364" xr:uid="{00000000-0005-0000-0000-000055050000}"/>
    <cellStyle name="Normal 7 22 2" xfId="1365" xr:uid="{00000000-0005-0000-0000-000056050000}"/>
    <cellStyle name="Normal 7 22 2 2" xfId="1366" xr:uid="{00000000-0005-0000-0000-000057050000}"/>
    <cellStyle name="Normal 7 22 3" xfId="1367" xr:uid="{00000000-0005-0000-0000-000058050000}"/>
    <cellStyle name="Normal 7 23" xfId="1368" xr:uid="{00000000-0005-0000-0000-000059050000}"/>
    <cellStyle name="Normal 7 23 2" xfId="1369" xr:uid="{00000000-0005-0000-0000-00005A050000}"/>
    <cellStyle name="Normal 7 23 2 2" xfId="1370" xr:uid="{00000000-0005-0000-0000-00005B050000}"/>
    <cellStyle name="Normal 7 23 3" xfId="1371" xr:uid="{00000000-0005-0000-0000-00005C050000}"/>
    <cellStyle name="Normal 7 24" xfId="1372" xr:uid="{00000000-0005-0000-0000-00005D050000}"/>
    <cellStyle name="Normal 7 24 2" xfId="1373" xr:uid="{00000000-0005-0000-0000-00005E050000}"/>
    <cellStyle name="Normal 7 24 2 2" xfId="1374" xr:uid="{00000000-0005-0000-0000-00005F050000}"/>
    <cellStyle name="Normal 7 24 3" xfId="1375" xr:uid="{00000000-0005-0000-0000-000060050000}"/>
    <cellStyle name="Normal 7 25" xfId="1376" xr:uid="{00000000-0005-0000-0000-000061050000}"/>
    <cellStyle name="Normal 7 25 2" xfId="1377" xr:uid="{00000000-0005-0000-0000-000062050000}"/>
    <cellStyle name="Normal 7 25 2 2" xfId="1378" xr:uid="{00000000-0005-0000-0000-000063050000}"/>
    <cellStyle name="Normal 7 25 3" xfId="1379" xr:uid="{00000000-0005-0000-0000-000064050000}"/>
    <cellStyle name="Normal 7 26" xfId="1380" xr:uid="{00000000-0005-0000-0000-000065050000}"/>
    <cellStyle name="Normal 7 26 2" xfId="1381" xr:uid="{00000000-0005-0000-0000-000066050000}"/>
    <cellStyle name="Normal 7 26 2 2" xfId="1382" xr:uid="{00000000-0005-0000-0000-000067050000}"/>
    <cellStyle name="Normal 7 26 3" xfId="1383" xr:uid="{00000000-0005-0000-0000-000068050000}"/>
    <cellStyle name="Normal 7 27" xfId="1384" xr:uid="{00000000-0005-0000-0000-000069050000}"/>
    <cellStyle name="Normal 7 27 2" xfId="1385" xr:uid="{00000000-0005-0000-0000-00006A050000}"/>
    <cellStyle name="Normal 7 28" xfId="1386" xr:uid="{00000000-0005-0000-0000-00006B050000}"/>
    <cellStyle name="Normal 7 3" xfId="1387" xr:uid="{00000000-0005-0000-0000-00006C050000}"/>
    <cellStyle name="Normal 7 3 2" xfId="1388" xr:uid="{00000000-0005-0000-0000-00006D050000}"/>
    <cellStyle name="Normal 7 3 2 2" xfId="1389" xr:uid="{00000000-0005-0000-0000-00006E050000}"/>
    <cellStyle name="Normal 7 3 3" xfId="1390" xr:uid="{00000000-0005-0000-0000-00006F050000}"/>
    <cellStyle name="Normal 7 4" xfId="1391" xr:uid="{00000000-0005-0000-0000-000070050000}"/>
    <cellStyle name="Normal 7 4 2" xfId="1392" xr:uid="{00000000-0005-0000-0000-000071050000}"/>
    <cellStyle name="Normal 7 4 2 2" xfId="1393" xr:uid="{00000000-0005-0000-0000-000072050000}"/>
    <cellStyle name="Normal 7 4 3" xfId="1394" xr:uid="{00000000-0005-0000-0000-000073050000}"/>
    <cellStyle name="Normal 7 5" xfId="1395" xr:uid="{00000000-0005-0000-0000-000074050000}"/>
    <cellStyle name="Normal 7 5 2" xfId="1396" xr:uid="{00000000-0005-0000-0000-000075050000}"/>
    <cellStyle name="Normal 7 5 2 2" xfId="1397" xr:uid="{00000000-0005-0000-0000-000076050000}"/>
    <cellStyle name="Normal 7 5 3" xfId="1398" xr:uid="{00000000-0005-0000-0000-000077050000}"/>
    <cellStyle name="Normal 7 6" xfId="1399" xr:uid="{00000000-0005-0000-0000-000078050000}"/>
    <cellStyle name="Normal 7 6 2" xfId="1400" xr:uid="{00000000-0005-0000-0000-000079050000}"/>
    <cellStyle name="Normal 7 6 2 2" xfId="1401" xr:uid="{00000000-0005-0000-0000-00007A050000}"/>
    <cellStyle name="Normal 7 6 3" xfId="1402" xr:uid="{00000000-0005-0000-0000-00007B050000}"/>
    <cellStyle name="Normal 7 7" xfId="1403" xr:uid="{00000000-0005-0000-0000-00007C050000}"/>
    <cellStyle name="Normal 7 7 2" xfId="1404" xr:uid="{00000000-0005-0000-0000-00007D050000}"/>
    <cellStyle name="Normal 7 7 2 2" xfId="1405" xr:uid="{00000000-0005-0000-0000-00007E050000}"/>
    <cellStyle name="Normal 7 7 3" xfId="1406" xr:uid="{00000000-0005-0000-0000-00007F050000}"/>
    <cellStyle name="Normal 7 8" xfId="1407" xr:uid="{00000000-0005-0000-0000-000080050000}"/>
    <cellStyle name="Normal 7 8 2" xfId="1408" xr:uid="{00000000-0005-0000-0000-000081050000}"/>
    <cellStyle name="Normal 7 8 2 2" xfId="1409" xr:uid="{00000000-0005-0000-0000-000082050000}"/>
    <cellStyle name="Normal 7 8 3" xfId="1410" xr:uid="{00000000-0005-0000-0000-000083050000}"/>
    <cellStyle name="Normal 7 9" xfId="1411" xr:uid="{00000000-0005-0000-0000-000084050000}"/>
    <cellStyle name="Normal 7 9 2" xfId="1412" xr:uid="{00000000-0005-0000-0000-000085050000}"/>
    <cellStyle name="Normal 7 9 2 2" xfId="1413" xr:uid="{00000000-0005-0000-0000-000086050000}"/>
    <cellStyle name="Normal 7 9 3" xfId="1414" xr:uid="{00000000-0005-0000-0000-000087050000}"/>
    <cellStyle name="Normal 8" xfId="1415" xr:uid="{00000000-0005-0000-0000-000088050000}"/>
    <cellStyle name="Normal 8 10" xfId="1416" xr:uid="{00000000-0005-0000-0000-000089050000}"/>
    <cellStyle name="Normal 8 10 2" xfId="1417" xr:uid="{00000000-0005-0000-0000-00008A050000}"/>
    <cellStyle name="Normal 8 10 2 2" xfId="1418" xr:uid="{00000000-0005-0000-0000-00008B050000}"/>
    <cellStyle name="Normal 8 10 3" xfId="1419" xr:uid="{00000000-0005-0000-0000-00008C050000}"/>
    <cellStyle name="Normal 8 11" xfId="1420" xr:uid="{00000000-0005-0000-0000-00008D050000}"/>
    <cellStyle name="Normal 8 11 2" xfId="1421" xr:uid="{00000000-0005-0000-0000-00008E050000}"/>
    <cellStyle name="Normal 8 11 2 2" xfId="1422" xr:uid="{00000000-0005-0000-0000-00008F050000}"/>
    <cellStyle name="Normal 8 11 3" xfId="1423" xr:uid="{00000000-0005-0000-0000-000090050000}"/>
    <cellStyle name="Normal 8 12" xfId="1424" xr:uid="{00000000-0005-0000-0000-000091050000}"/>
    <cellStyle name="Normal 8 12 2" xfId="1425" xr:uid="{00000000-0005-0000-0000-000092050000}"/>
    <cellStyle name="Normal 8 12 2 2" xfId="1426" xr:uid="{00000000-0005-0000-0000-000093050000}"/>
    <cellStyle name="Normal 8 12 3" xfId="1427" xr:uid="{00000000-0005-0000-0000-000094050000}"/>
    <cellStyle name="Normal 8 13" xfId="1428" xr:uid="{00000000-0005-0000-0000-000095050000}"/>
    <cellStyle name="Normal 8 13 2" xfId="1429" xr:uid="{00000000-0005-0000-0000-000096050000}"/>
    <cellStyle name="Normal 8 13 2 2" xfId="1430" xr:uid="{00000000-0005-0000-0000-000097050000}"/>
    <cellStyle name="Normal 8 13 3" xfId="1431" xr:uid="{00000000-0005-0000-0000-000098050000}"/>
    <cellStyle name="Normal 8 14" xfId="1432" xr:uid="{00000000-0005-0000-0000-000099050000}"/>
    <cellStyle name="Normal 8 14 2" xfId="1433" xr:uid="{00000000-0005-0000-0000-00009A050000}"/>
    <cellStyle name="Normal 8 14 2 2" xfId="1434" xr:uid="{00000000-0005-0000-0000-00009B050000}"/>
    <cellStyle name="Normal 8 14 3" xfId="1435" xr:uid="{00000000-0005-0000-0000-00009C050000}"/>
    <cellStyle name="Normal 8 15" xfId="1436" xr:uid="{00000000-0005-0000-0000-00009D050000}"/>
    <cellStyle name="Normal 8 15 2" xfId="1437" xr:uid="{00000000-0005-0000-0000-00009E050000}"/>
    <cellStyle name="Normal 8 15 2 2" xfId="1438" xr:uid="{00000000-0005-0000-0000-00009F050000}"/>
    <cellStyle name="Normal 8 15 3" xfId="1439" xr:uid="{00000000-0005-0000-0000-0000A0050000}"/>
    <cellStyle name="Normal 8 16" xfId="1440" xr:uid="{00000000-0005-0000-0000-0000A1050000}"/>
    <cellStyle name="Normal 8 16 2" xfId="1441" xr:uid="{00000000-0005-0000-0000-0000A2050000}"/>
    <cellStyle name="Normal 8 16 2 2" xfId="1442" xr:uid="{00000000-0005-0000-0000-0000A3050000}"/>
    <cellStyle name="Normal 8 16 3" xfId="1443" xr:uid="{00000000-0005-0000-0000-0000A4050000}"/>
    <cellStyle name="Normal 8 17" xfId="1444" xr:uid="{00000000-0005-0000-0000-0000A5050000}"/>
    <cellStyle name="Normal 8 17 2" xfId="1445" xr:uid="{00000000-0005-0000-0000-0000A6050000}"/>
    <cellStyle name="Normal 8 17 2 2" xfId="1446" xr:uid="{00000000-0005-0000-0000-0000A7050000}"/>
    <cellStyle name="Normal 8 17 3" xfId="1447" xr:uid="{00000000-0005-0000-0000-0000A8050000}"/>
    <cellStyle name="Normal 8 18" xfId="1448" xr:uid="{00000000-0005-0000-0000-0000A9050000}"/>
    <cellStyle name="Normal 8 18 2" xfId="1449" xr:uid="{00000000-0005-0000-0000-0000AA050000}"/>
    <cellStyle name="Normal 8 18 2 2" xfId="1450" xr:uid="{00000000-0005-0000-0000-0000AB050000}"/>
    <cellStyle name="Normal 8 18 3" xfId="1451" xr:uid="{00000000-0005-0000-0000-0000AC050000}"/>
    <cellStyle name="Normal 8 19" xfId="1452" xr:uid="{00000000-0005-0000-0000-0000AD050000}"/>
    <cellStyle name="Normal 8 19 2" xfId="1453" xr:uid="{00000000-0005-0000-0000-0000AE050000}"/>
    <cellStyle name="Normal 8 19 2 2" xfId="1454" xr:uid="{00000000-0005-0000-0000-0000AF050000}"/>
    <cellStyle name="Normal 8 19 3" xfId="1455" xr:uid="{00000000-0005-0000-0000-0000B0050000}"/>
    <cellStyle name="Normal 8 2" xfId="1456" xr:uid="{00000000-0005-0000-0000-0000B1050000}"/>
    <cellStyle name="Normal 8 2 2" xfId="1457" xr:uid="{00000000-0005-0000-0000-0000B2050000}"/>
    <cellStyle name="Normal 8 2 2 2" xfId="1458" xr:uid="{00000000-0005-0000-0000-0000B3050000}"/>
    <cellStyle name="Normal 8 2 3" xfId="1459" xr:uid="{00000000-0005-0000-0000-0000B4050000}"/>
    <cellStyle name="Normal 8 20" xfId="1460" xr:uid="{00000000-0005-0000-0000-0000B5050000}"/>
    <cellStyle name="Normal 8 20 2" xfId="1461" xr:uid="{00000000-0005-0000-0000-0000B6050000}"/>
    <cellStyle name="Normal 8 20 2 2" xfId="1462" xr:uid="{00000000-0005-0000-0000-0000B7050000}"/>
    <cellStyle name="Normal 8 20 3" xfId="1463" xr:uid="{00000000-0005-0000-0000-0000B8050000}"/>
    <cellStyle name="Normal 8 21" xfId="1464" xr:uid="{00000000-0005-0000-0000-0000B9050000}"/>
    <cellStyle name="Normal 8 21 2" xfId="1465" xr:uid="{00000000-0005-0000-0000-0000BA050000}"/>
    <cellStyle name="Normal 8 21 2 2" xfId="1466" xr:uid="{00000000-0005-0000-0000-0000BB050000}"/>
    <cellStyle name="Normal 8 21 3" xfId="1467" xr:uid="{00000000-0005-0000-0000-0000BC050000}"/>
    <cellStyle name="Normal 8 22" xfId="1468" xr:uid="{00000000-0005-0000-0000-0000BD050000}"/>
    <cellStyle name="Normal 8 22 2" xfId="1469" xr:uid="{00000000-0005-0000-0000-0000BE050000}"/>
    <cellStyle name="Normal 8 22 2 2" xfId="1470" xr:uid="{00000000-0005-0000-0000-0000BF050000}"/>
    <cellStyle name="Normal 8 22 3" xfId="1471" xr:uid="{00000000-0005-0000-0000-0000C0050000}"/>
    <cellStyle name="Normal 8 23" xfId="1472" xr:uid="{00000000-0005-0000-0000-0000C1050000}"/>
    <cellStyle name="Normal 8 23 2" xfId="1473" xr:uid="{00000000-0005-0000-0000-0000C2050000}"/>
    <cellStyle name="Normal 8 23 2 2" xfId="1474" xr:uid="{00000000-0005-0000-0000-0000C3050000}"/>
    <cellStyle name="Normal 8 23 3" xfId="1475" xr:uid="{00000000-0005-0000-0000-0000C4050000}"/>
    <cellStyle name="Normal 8 24" xfId="1476" xr:uid="{00000000-0005-0000-0000-0000C5050000}"/>
    <cellStyle name="Normal 8 24 2" xfId="1477" xr:uid="{00000000-0005-0000-0000-0000C6050000}"/>
    <cellStyle name="Normal 8 24 2 2" xfId="1478" xr:uid="{00000000-0005-0000-0000-0000C7050000}"/>
    <cellStyle name="Normal 8 24 3" xfId="1479" xr:uid="{00000000-0005-0000-0000-0000C8050000}"/>
    <cellStyle name="Normal 8 25" xfId="1480" xr:uid="{00000000-0005-0000-0000-0000C9050000}"/>
    <cellStyle name="Normal 8 25 2" xfId="1481" xr:uid="{00000000-0005-0000-0000-0000CA050000}"/>
    <cellStyle name="Normal 8 25 2 2" xfId="1482" xr:uid="{00000000-0005-0000-0000-0000CB050000}"/>
    <cellStyle name="Normal 8 25 3" xfId="1483" xr:uid="{00000000-0005-0000-0000-0000CC050000}"/>
    <cellStyle name="Normal 8 26" xfId="1484" xr:uid="{00000000-0005-0000-0000-0000CD050000}"/>
    <cellStyle name="Normal 8 26 2" xfId="1485" xr:uid="{00000000-0005-0000-0000-0000CE050000}"/>
    <cellStyle name="Normal 8 26 2 2" xfId="1486" xr:uid="{00000000-0005-0000-0000-0000CF050000}"/>
    <cellStyle name="Normal 8 26 3" xfId="1487" xr:uid="{00000000-0005-0000-0000-0000D0050000}"/>
    <cellStyle name="Normal 8 27" xfId="1488" xr:uid="{00000000-0005-0000-0000-0000D1050000}"/>
    <cellStyle name="Normal 8 28" xfId="1489" xr:uid="{00000000-0005-0000-0000-0000D2050000}"/>
    <cellStyle name="Normal 8 3" xfId="1490" xr:uid="{00000000-0005-0000-0000-0000D3050000}"/>
    <cellStyle name="Normal 8 3 2" xfId="1491" xr:uid="{00000000-0005-0000-0000-0000D4050000}"/>
    <cellStyle name="Normal 8 3 2 2" xfId="1492" xr:uid="{00000000-0005-0000-0000-0000D5050000}"/>
    <cellStyle name="Normal 8 3 3" xfId="1493" xr:uid="{00000000-0005-0000-0000-0000D6050000}"/>
    <cellStyle name="Normal 8 4" xfId="1494" xr:uid="{00000000-0005-0000-0000-0000D7050000}"/>
    <cellStyle name="Normal 8 4 2" xfId="1495" xr:uid="{00000000-0005-0000-0000-0000D8050000}"/>
    <cellStyle name="Normal 8 4 2 2" xfId="1496" xr:uid="{00000000-0005-0000-0000-0000D9050000}"/>
    <cellStyle name="Normal 8 4 3" xfId="1497" xr:uid="{00000000-0005-0000-0000-0000DA050000}"/>
    <cellStyle name="Normal 8 5" xfId="1498" xr:uid="{00000000-0005-0000-0000-0000DB050000}"/>
    <cellStyle name="Normal 8 5 2" xfId="1499" xr:uid="{00000000-0005-0000-0000-0000DC050000}"/>
    <cellStyle name="Normal 8 5 2 2" xfId="1500" xr:uid="{00000000-0005-0000-0000-0000DD050000}"/>
    <cellStyle name="Normal 8 5 3" xfId="1501" xr:uid="{00000000-0005-0000-0000-0000DE050000}"/>
    <cellStyle name="Normal 8 6" xfId="1502" xr:uid="{00000000-0005-0000-0000-0000DF050000}"/>
    <cellStyle name="Normal 8 6 2" xfId="1503" xr:uid="{00000000-0005-0000-0000-0000E0050000}"/>
    <cellStyle name="Normal 8 6 2 2" xfId="1504" xr:uid="{00000000-0005-0000-0000-0000E1050000}"/>
    <cellStyle name="Normal 8 6 3" xfId="1505" xr:uid="{00000000-0005-0000-0000-0000E2050000}"/>
    <cellStyle name="Normal 8 7" xfId="1506" xr:uid="{00000000-0005-0000-0000-0000E3050000}"/>
    <cellStyle name="Normal 8 7 2" xfId="1507" xr:uid="{00000000-0005-0000-0000-0000E4050000}"/>
    <cellStyle name="Normal 8 7 2 2" xfId="1508" xr:uid="{00000000-0005-0000-0000-0000E5050000}"/>
    <cellStyle name="Normal 8 7 3" xfId="1509" xr:uid="{00000000-0005-0000-0000-0000E6050000}"/>
    <cellStyle name="Normal 8 8" xfId="1510" xr:uid="{00000000-0005-0000-0000-0000E7050000}"/>
    <cellStyle name="Normal 8 8 2" xfId="1511" xr:uid="{00000000-0005-0000-0000-0000E8050000}"/>
    <cellStyle name="Normal 8 8 2 2" xfId="1512" xr:uid="{00000000-0005-0000-0000-0000E9050000}"/>
    <cellStyle name="Normal 8 8 3" xfId="1513" xr:uid="{00000000-0005-0000-0000-0000EA050000}"/>
    <cellStyle name="Normal 8 9" xfId="1514" xr:uid="{00000000-0005-0000-0000-0000EB050000}"/>
    <cellStyle name="Normal 8 9 2" xfId="1515" xr:uid="{00000000-0005-0000-0000-0000EC050000}"/>
    <cellStyle name="Normal 8 9 2 2" xfId="1516" xr:uid="{00000000-0005-0000-0000-0000ED050000}"/>
    <cellStyle name="Normal 8 9 3" xfId="1517" xr:uid="{00000000-0005-0000-0000-0000EE050000}"/>
    <cellStyle name="Normal 9" xfId="1518" xr:uid="{00000000-0005-0000-0000-0000EF050000}"/>
    <cellStyle name="Normal 9 2" xfId="1519" xr:uid="{00000000-0005-0000-0000-0000F0050000}"/>
    <cellStyle name="Pourcentage" xfId="1" builtinId="5"/>
    <cellStyle name="Pourcentage 2" xfId="1520" xr:uid="{00000000-0005-0000-0000-0000F5050000}"/>
    <cellStyle name="Pourcentage 2 2" xfId="1521" xr:uid="{00000000-0005-0000-0000-0000F6050000}"/>
    <cellStyle name="Pourcentage 2 2 2" xfId="1522" xr:uid="{00000000-0005-0000-0000-0000F7050000}"/>
    <cellStyle name="Pourcentage 3" xfId="1523" xr:uid="{00000000-0005-0000-0000-0000F8050000}"/>
    <cellStyle name="Pourcentage 4" xfId="1524" xr:uid="{00000000-0005-0000-0000-0000F9050000}"/>
    <cellStyle name="Pourcentage 4 2" xfId="1525" xr:uid="{00000000-0005-0000-0000-0000FA050000}"/>
    <cellStyle name="Pourcentage 4 3" xfId="1526" xr:uid="{00000000-0005-0000-0000-0000FB050000}"/>
    <cellStyle name="Pourcentage 4 4" xfId="1527" xr:uid="{00000000-0005-0000-0000-0000FC050000}"/>
    <cellStyle name="Pourcentage 5" xfId="1528" xr:uid="{00000000-0005-0000-0000-0000FD050000}"/>
    <cellStyle name="Pourcentage 5 2" xfId="1529" xr:uid="{00000000-0005-0000-0000-0000FE050000}"/>
    <cellStyle name="Pourcentage 6" xfId="1530" xr:uid="{00000000-0005-0000-0000-0000FF050000}"/>
    <cellStyle name="Pourcentage 6 2" xfId="1531" xr:uid="{00000000-0005-0000-0000-000000060000}"/>
    <cellStyle name="Pourcentage 7" xfId="1532" xr:uid="{00000000-0005-0000-0000-000001060000}"/>
    <cellStyle name="Pourcentage 7 2" xfId="1533" xr:uid="{00000000-0005-0000-0000-000002060000}"/>
    <cellStyle name="Pourcentage 8" xfId="1534" xr:uid="{00000000-0005-0000-0000-000003060000}"/>
    <cellStyle name="Pourcentage 8 2" xfId="1535" xr:uid="{00000000-0005-0000-0000-000004060000}"/>
    <cellStyle name="Pourcentage 9" xfId="1536" xr:uid="{00000000-0005-0000-0000-000005060000}"/>
    <cellStyle name="Pourcentage 9 2" xfId="1537" xr:uid="{00000000-0005-0000-0000-000006060000}"/>
    <cellStyle name="rest_dcn" xfId="1538" xr:uid="{00000000-0005-0000-0000-000007060000}"/>
    <cellStyle name="Währung" xfId="1539" xr:uid="{00000000-0005-0000-0000-000008060000}"/>
    <cellStyle name="Währung 2" xfId="1540" xr:uid="{00000000-0005-0000-0000-000009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pib-prix%20constants\annuel\Pib%20en%20volume%20base%2020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pib-prix%20courants\annuel\Pib-prix%20courants%20Base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haînés"/>
      <sheetName val="Tx de croissance"/>
      <sheetName val="Contribution"/>
      <sheetName val="prix constants"/>
    </sheetNames>
    <sheetDataSet>
      <sheetData sheetId="0">
        <row r="4">
          <cell r="AF4">
            <v>103421.99661776026</v>
          </cell>
          <cell r="AG4">
            <v>104566.33385486316</v>
          </cell>
          <cell r="AH4">
            <v>111530.69591589522</v>
          </cell>
          <cell r="AI4">
            <v>102790.18224447462</v>
          </cell>
          <cell r="AJ4">
            <v>121111.2982360692</v>
          </cell>
          <cell r="AK4">
            <v>118316.91804753694</v>
          </cell>
          <cell r="AL4">
            <v>131910</v>
          </cell>
        </row>
        <row r="5">
          <cell r="AF5">
            <v>97264.052574251167</v>
          </cell>
          <cell r="AG5">
            <v>99453.063368443647</v>
          </cell>
          <cell r="AH5">
            <v>105105.04863489482</v>
          </cell>
          <cell r="AI5">
            <v>95517.257293500588</v>
          </cell>
          <cell r="AJ5">
            <v>111928.50461147758</v>
          </cell>
          <cell r="AK5">
            <v>109485.32169072791</v>
          </cell>
          <cell r="AL5">
            <v>122471</v>
          </cell>
        </row>
        <row r="6">
          <cell r="AF6">
            <v>6253.8662148224548</v>
          </cell>
          <cell r="AG6">
            <v>5262.4614944133136</v>
          </cell>
          <cell r="AH6">
            <v>6568.9406501443964</v>
          </cell>
          <cell r="AI6">
            <v>7206.780045970756</v>
          </cell>
          <cell r="AJ6">
            <v>9140.5337605191035</v>
          </cell>
          <cell r="AK6">
            <v>8770.7250374805481</v>
          </cell>
          <cell r="AL6">
            <v>9408</v>
          </cell>
        </row>
        <row r="7">
          <cell r="AF7">
            <v>158018.94046558166</v>
          </cell>
          <cell r="AG7">
            <v>174200.68480310738</v>
          </cell>
          <cell r="AH7">
            <v>185178.11253993749</v>
          </cell>
          <cell r="AI7">
            <v>186593.42179450407</v>
          </cell>
          <cell r="AJ7">
            <v>187699.30010216995</v>
          </cell>
          <cell r="AK7">
            <v>194230.38868526393</v>
          </cell>
          <cell r="AL7">
            <v>197720</v>
          </cell>
        </row>
        <row r="8">
          <cell r="AF8">
            <v>8437.8469347675018</v>
          </cell>
          <cell r="AG8">
            <v>11991.780474926025</v>
          </cell>
          <cell r="AH8">
            <v>12586.812706869378</v>
          </cell>
          <cell r="AI8">
            <v>12316.782822889463</v>
          </cell>
          <cell r="AJ8">
            <v>12169.364716092461</v>
          </cell>
          <cell r="AK8">
            <v>12539.386029769898</v>
          </cell>
          <cell r="AL8">
            <v>12274</v>
          </cell>
        </row>
        <row r="9">
          <cell r="AF9">
            <v>101405.05687037361</v>
          </cell>
          <cell r="AG9">
            <v>109941.79849282801</v>
          </cell>
          <cell r="AH9">
            <v>117411.15422955566</v>
          </cell>
          <cell r="AI9">
            <v>119495.88442105928</v>
          </cell>
          <cell r="AJ9">
            <v>118639.07748182847</v>
          </cell>
          <cell r="AK9">
            <v>123534.6769058288</v>
          </cell>
          <cell r="AL9">
            <v>126391</v>
          </cell>
        </row>
        <row r="10">
          <cell r="AF10">
            <v>27801.452303827598</v>
          </cell>
          <cell r="AG10">
            <v>30444.873673238195</v>
          </cell>
          <cell r="AH10">
            <v>31141.44952194536</v>
          </cell>
          <cell r="AI10">
            <v>32615.968295261038</v>
          </cell>
          <cell r="AJ10">
            <v>33651.570468548292</v>
          </cell>
          <cell r="AK10">
            <v>35834.984710240176</v>
          </cell>
          <cell r="AL10">
            <v>36763</v>
          </cell>
        </row>
        <row r="11">
          <cell r="AF11">
            <v>12917.383106485187</v>
          </cell>
          <cell r="AG11">
            <v>13089.592034282728</v>
          </cell>
          <cell r="AH11">
            <v>13563.726532400771</v>
          </cell>
          <cell r="AI11">
            <v>13762.241706739731</v>
          </cell>
          <cell r="AJ11">
            <v>12946.085388230062</v>
          </cell>
          <cell r="AK11">
            <v>13514.776477635516</v>
          </cell>
          <cell r="AL11">
            <v>13195</v>
          </cell>
        </row>
        <row r="12">
          <cell r="AF12">
            <v>13671.876499520155</v>
          </cell>
          <cell r="AG12">
            <v>17613.271615204463</v>
          </cell>
          <cell r="AH12">
            <v>18769.538546778134</v>
          </cell>
          <cell r="AI12">
            <v>17650.399020458572</v>
          </cell>
          <cell r="AJ12">
            <v>16445.543478583357</v>
          </cell>
          <cell r="AK12">
            <v>16843.870847818413</v>
          </cell>
          <cell r="AL12">
            <v>16830</v>
          </cell>
        </row>
        <row r="13">
          <cell r="AF13">
            <v>23932.303111461206</v>
          </cell>
          <cell r="AG13">
            <v>24290.404803545989</v>
          </cell>
          <cell r="AH13">
            <v>29620.925535285645</v>
          </cell>
          <cell r="AI13">
            <v>31378.460817244559</v>
          </cell>
          <cell r="AJ13">
            <v>31290.743893810966</v>
          </cell>
          <cell r="AK13">
            <v>34824.466022695509</v>
          </cell>
          <cell r="AL13">
            <v>35809</v>
          </cell>
        </row>
        <row r="14">
          <cell r="AF14">
            <v>23045.647629980387</v>
          </cell>
          <cell r="AG14">
            <v>24617.576228608599</v>
          </cell>
          <cell r="AH14">
            <v>24969.295143360458</v>
          </cell>
          <cell r="AI14">
            <v>24623.834272940661</v>
          </cell>
          <cell r="AJ14">
            <v>24368.863169933251</v>
          </cell>
          <cell r="AK14">
            <v>22311.769411192548</v>
          </cell>
          <cell r="AL14">
            <v>23642</v>
          </cell>
        </row>
        <row r="15">
          <cell r="AF15">
            <v>20899</v>
          </cell>
          <cell r="AG15">
            <v>22067</v>
          </cell>
          <cell r="AH15">
            <v>24270</v>
          </cell>
          <cell r="AI15">
            <v>24147</v>
          </cell>
          <cell r="AJ15">
            <v>0</v>
          </cell>
          <cell r="AK15">
            <v>0</v>
          </cell>
          <cell r="AL15">
            <v>0</v>
          </cell>
        </row>
        <row r="16">
          <cell r="AF16">
            <v>1514</v>
          </cell>
          <cell r="AG16">
            <v>2007</v>
          </cell>
          <cell r="AH16">
            <v>911</v>
          </cell>
          <cell r="AI16">
            <v>811.24086663773005</v>
          </cell>
          <cell r="AJ16">
            <v>484.46225667496157</v>
          </cell>
          <cell r="AK16">
            <v>1511.6950059694195</v>
          </cell>
          <cell r="AL16">
            <v>698.69805763708541</v>
          </cell>
        </row>
        <row r="17">
          <cell r="AF17">
            <v>12736.672328860201</v>
          </cell>
          <cell r="AG17">
            <v>15055.488634790168</v>
          </cell>
          <cell r="AH17">
            <v>16302.80224012373</v>
          </cell>
          <cell r="AI17">
            <v>15217.899320052324</v>
          </cell>
          <cell r="AJ17">
            <v>17478.280984087909</v>
          </cell>
          <cell r="AK17">
            <v>17710.653178715576</v>
          </cell>
          <cell r="AL17">
            <v>18808</v>
          </cell>
        </row>
        <row r="18">
          <cell r="AF18">
            <v>39745.221506429254</v>
          </cell>
          <cell r="AG18">
            <v>40717.858786036355</v>
          </cell>
          <cell r="AH18">
            <v>42698.653200798508</v>
          </cell>
          <cell r="AI18">
            <v>43651.81919773759</v>
          </cell>
          <cell r="AJ18">
            <v>44344.975652952278</v>
          </cell>
          <cell r="AK18">
            <v>45499.78814291225</v>
          </cell>
          <cell r="AL18">
            <v>45796</v>
          </cell>
        </row>
        <row r="19">
          <cell r="AF19">
            <v>375193.57110262237</v>
          </cell>
          <cell r="AG19">
            <v>386183.22083153331</v>
          </cell>
          <cell r="AH19">
            <v>410093.52098655328</v>
          </cell>
          <cell r="AI19">
            <v>435945.71724288934</v>
          </cell>
          <cell r="AJ19">
            <v>444425.77829757985</v>
          </cell>
          <cell r="AK19">
            <v>454857.80831284192</v>
          </cell>
          <cell r="AL19">
            <v>462475</v>
          </cell>
        </row>
        <row r="20">
          <cell r="AF20">
            <v>66513.544354954283</v>
          </cell>
          <cell r="AG20">
            <v>64318.529483592356</v>
          </cell>
          <cell r="AH20">
            <v>69046.873729634666</v>
          </cell>
          <cell r="AI20">
            <v>71887.476418547885</v>
          </cell>
          <cell r="AJ20">
            <v>70431.702130425139</v>
          </cell>
          <cell r="AK20">
            <v>71567.607443558256</v>
          </cell>
          <cell r="AL20">
            <v>71931</v>
          </cell>
        </row>
        <row r="21">
          <cell r="AF21">
            <v>14803.897685749089</v>
          </cell>
          <cell r="AG21">
            <v>15949.550854579273</v>
          </cell>
          <cell r="AH21">
            <v>15780.523300352495</v>
          </cell>
          <cell r="AI21">
            <v>16192.275686042392</v>
          </cell>
          <cell r="AJ21">
            <v>16953.911702705522</v>
          </cell>
          <cell r="AK21">
            <v>17320.868327657634</v>
          </cell>
          <cell r="AL21">
            <v>17095</v>
          </cell>
        </row>
        <row r="22">
          <cell r="AF22">
            <v>26901.284287752187</v>
          </cell>
          <cell r="AG22">
            <v>28210.878316993552</v>
          </cell>
          <cell r="AH22">
            <v>30184.925803403501</v>
          </cell>
          <cell r="AI22">
            <v>30906.525226752849</v>
          </cell>
          <cell r="AJ22">
            <v>31224.478479178953</v>
          </cell>
          <cell r="AK22">
            <v>32341.538186270533</v>
          </cell>
          <cell r="AL22">
            <v>33366</v>
          </cell>
        </row>
        <row r="23">
          <cell r="AF23">
            <v>27234.09905548059</v>
          </cell>
          <cell r="AG23">
            <v>28637.625226157106</v>
          </cell>
          <cell r="AH23">
            <v>31354.050955791507</v>
          </cell>
          <cell r="AI23">
            <v>40617.8238821798</v>
          </cell>
          <cell r="AJ23">
            <v>41803.723263716915</v>
          </cell>
          <cell r="AK23">
            <v>43990.44102926043</v>
          </cell>
          <cell r="AL23">
            <v>45209</v>
          </cell>
        </row>
        <row r="24">
          <cell r="AF24">
            <v>34203.99352350249</v>
          </cell>
          <cell r="AG24">
            <v>38659.406673803693</v>
          </cell>
          <cell r="AH24">
            <v>41976.139717946004</v>
          </cell>
          <cell r="AI24">
            <v>43738.426541676941</v>
          </cell>
          <cell r="AJ24">
            <v>43811.961897216839</v>
          </cell>
          <cell r="AK24">
            <v>44898.368917208769</v>
          </cell>
          <cell r="AL24">
            <v>46055</v>
          </cell>
        </row>
        <row r="25">
          <cell r="AF25">
            <v>60144.361433222381</v>
          </cell>
          <cell r="AG25">
            <v>60609.834366290408</v>
          </cell>
          <cell r="AH25">
            <v>66629.828584780902</v>
          </cell>
          <cell r="AI25">
            <v>70053.449638664621</v>
          </cell>
          <cell r="AJ25">
            <v>72656.057309268028</v>
          </cell>
          <cell r="AK25">
            <v>74508.700480800078</v>
          </cell>
          <cell r="AL25">
            <v>74873</v>
          </cell>
        </row>
        <row r="26">
          <cell r="AF26">
            <v>59118.90310611864</v>
          </cell>
          <cell r="AG26">
            <v>61747.408764699496</v>
          </cell>
          <cell r="AH26">
            <v>62704.762557730712</v>
          </cell>
          <cell r="AI26">
            <v>67129.833741325681</v>
          </cell>
          <cell r="AJ26">
            <v>70480.681989547622</v>
          </cell>
          <cell r="AK26">
            <v>71481.22723678319</v>
          </cell>
          <cell r="AL26">
            <v>71582</v>
          </cell>
        </row>
        <row r="27">
          <cell r="AF27">
            <v>76586.231824965362</v>
          </cell>
          <cell r="AG27">
            <v>77909.02453061963</v>
          </cell>
          <cell r="AH27">
            <v>82239.352672659952</v>
          </cell>
          <cell r="AI27">
            <v>85913.519439057098</v>
          </cell>
          <cell r="AJ27">
            <v>87170.474399176033</v>
          </cell>
          <cell r="AK27">
            <v>89517.015577000129</v>
          </cell>
          <cell r="AL27">
            <v>93247</v>
          </cell>
        </row>
        <row r="28">
          <cell r="AF28">
            <v>9753.6144085141204</v>
          </cell>
          <cell r="AG28">
            <v>9985.2156772877188</v>
          </cell>
          <cell r="AH28">
            <v>10197.383755779165</v>
          </cell>
          <cell r="AI28">
            <v>10500.580007347404</v>
          </cell>
          <cell r="AJ28">
            <v>10807.706094230627</v>
          </cell>
          <cell r="AK28">
            <v>10832.697998921856</v>
          </cell>
          <cell r="AL28">
            <v>11205</v>
          </cell>
        </row>
        <row r="29">
          <cell r="AF29">
            <v>634877.47588035534</v>
          </cell>
          <cell r="AG29">
            <v>664448.94680830964</v>
          </cell>
          <cell r="AH29">
            <v>706247.20242408197</v>
          </cell>
          <cell r="AI29">
            <v>725237.94751150068</v>
          </cell>
          <cell r="AJ29">
            <v>751934.38629089354</v>
          </cell>
          <cell r="AK29">
            <v>766887.38940409478</v>
          </cell>
          <cell r="AL29">
            <v>789782</v>
          </cell>
        </row>
        <row r="31">
          <cell r="AF31">
            <v>714992.29485228588</v>
          </cell>
          <cell r="AL31">
            <v>902860</v>
          </cell>
        </row>
        <row r="32">
          <cell r="AG32">
            <v>565254.50260284566</v>
          </cell>
          <cell r="AH32">
            <v>601358.11787804996</v>
          </cell>
          <cell r="AI32">
            <v>628398.476689175</v>
          </cell>
          <cell r="AJ32">
            <v>639431.22864058765</v>
          </cell>
          <cell r="AK32">
            <v>656429.77850266767</v>
          </cell>
          <cell r="AL32">
            <v>668129.09740908269</v>
          </cell>
        </row>
        <row r="33">
          <cell r="AF33">
            <v>618137.96273377596</v>
          </cell>
          <cell r="AL33">
            <v>780763.7947106387</v>
          </cell>
        </row>
      </sheetData>
      <sheetData sheetId="1">
        <row r="4">
          <cell r="AM4">
            <v>-12.5</v>
          </cell>
          <cell r="AN4">
            <v>13.1</v>
          </cell>
          <cell r="AO4">
            <v>2.4</v>
          </cell>
          <cell r="AP4">
            <v>-4.5999999999999996</v>
          </cell>
          <cell r="AQ4">
            <v>-6.9</v>
          </cell>
        </row>
        <row r="5">
          <cell r="AM5">
            <v>-13.7</v>
          </cell>
          <cell r="AN5">
            <v>15.2</v>
          </cell>
          <cell r="AO5">
            <v>3.7</v>
          </cell>
          <cell r="AP5">
            <v>-5.8</v>
          </cell>
          <cell r="AQ5">
            <v>-8.6</v>
          </cell>
        </row>
        <row r="6">
          <cell r="AM6">
            <v>1.1000000000000001</v>
          </cell>
          <cell r="AN6">
            <v>-8.3000000000000007</v>
          </cell>
          <cell r="AO6">
            <v>-11</v>
          </cell>
          <cell r="AP6">
            <v>8.3000000000000007</v>
          </cell>
          <cell r="AQ6">
            <v>12.7</v>
          </cell>
        </row>
        <row r="7">
          <cell r="AM7">
            <v>0.6</v>
          </cell>
          <cell r="AN7">
            <v>3.6</v>
          </cell>
          <cell r="AO7">
            <v>3</v>
          </cell>
          <cell r="AP7">
            <v>3.6</v>
          </cell>
          <cell r="AQ7">
            <v>-3.8</v>
          </cell>
        </row>
        <row r="8">
          <cell r="AM8">
            <v>0.1</v>
          </cell>
          <cell r="AN8">
            <v>17.100000000000001</v>
          </cell>
          <cell r="AO8">
            <v>4.4000000000000004</v>
          </cell>
          <cell r="AP8">
            <v>2.4</v>
          </cell>
          <cell r="AQ8">
            <v>5</v>
          </cell>
        </row>
        <row r="9">
          <cell r="AM9">
            <v>0.1</v>
          </cell>
          <cell r="AN9">
            <v>2.5</v>
          </cell>
          <cell r="AO9">
            <v>3.5</v>
          </cell>
          <cell r="AP9">
            <v>2.8</v>
          </cell>
          <cell r="AQ9">
            <v>-5.3</v>
          </cell>
        </row>
        <row r="10">
          <cell r="AM10">
            <v>1.5</v>
          </cell>
          <cell r="AN10">
            <v>3.4</v>
          </cell>
          <cell r="AO10">
            <v>2.4</v>
          </cell>
          <cell r="AP10">
            <v>1.1000000000000001</v>
          </cell>
          <cell r="AQ10">
            <v>1.1000000000000001</v>
          </cell>
        </row>
        <row r="11">
          <cell r="AM11">
            <v>1.8</v>
          </cell>
          <cell r="AN11">
            <v>3.5</v>
          </cell>
          <cell r="AO11">
            <v>3.1</v>
          </cell>
          <cell r="AP11">
            <v>3.1</v>
          </cell>
          <cell r="AQ11">
            <v>-10.6</v>
          </cell>
        </row>
        <row r="12">
          <cell r="AM12">
            <v>-0.4</v>
          </cell>
          <cell r="AN12">
            <v>4.5999999999999996</v>
          </cell>
          <cell r="AO12">
            <v>4.5</v>
          </cell>
          <cell r="AP12">
            <v>5.6</v>
          </cell>
          <cell r="AQ12">
            <v>8.8000000000000007</v>
          </cell>
        </row>
        <row r="13">
          <cell r="AM13">
            <v>2.2000000000000002</v>
          </cell>
          <cell r="AN13">
            <v>2.2000000000000002</v>
          </cell>
          <cell r="AO13">
            <v>6.7</v>
          </cell>
          <cell r="AP13">
            <v>4.7</v>
          </cell>
          <cell r="AQ13">
            <v>-18.2</v>
          </cell>
        </row>
        <row r="14">
          <cell r="AM14">
            <v>-6.2</v>
          </cell>
          <cell r="AN14">
            <v>-1.6</v>
          </cell>
          <cell r="AO14">
            <v>0.4</v>
          </cell>
          <cell r="AP14">
            <v>0.7</v>
          </cell>
          <cell r="AQ14">
            <v>-7.7</v>
          </cell>
        </row>
        <row r="15"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M17">
            <v>2.5</v>
          </cell>
          <cell r="AN17">
            <v>3.3</v>
          </cell>
          <cell r="AO17">
            <v>5.3</v>
          </cell>
          <cell r="AP17">
            <v>13.2</v>
          </cell>
          <cell r="AQ17">
            <v>-3.1</v>
          </cell>
        </row>
        <row r="18">
          <cell r="AM18">
            <v>1.6</v>
          </cell>
          <cell r="AN18">
            <v>1.8</v>
          </cell>
          <cell r="AO18">
            <v>0.1</v>
          </cell>
          <cell r="AP18">
            <v>1.9</v>
          </cell>
          <cell r="AQ18">
            <v>-3.8</v>
          </cell>
        </row>
        <row r="19">
          <cell r="AM19">
            <v>2.9</v>
          </cell>
          <cell r="AN19">
            <v>2.8</v>
          </cell>
          <cell r="AO19">
            <v>3.1</v>
          </cell>
          <cell r="AP19">
            <v>4</v>
          </cell>
          <cell r="AQ19">
            <v>-7.1</v>
          </cell>
        </row>
        <row r="20">
          <cell r="AM20">
            <v>5.3</v>
          </cell>
          <cell r="AN20">
            <v>3.2</v>
          </cell>
          <cell r="AO20">
            <v>2.2999999999999998</v>
          </cell>
          <cell r="AP20">
            <v>2.4</v>
          </cell>
          <cell r="AQ20">
            <v>-10.7</v>
          </cell>
        </row>
        <row r="21">
          <cell r="AM21">
            <v>3.6</v>
          </cell>
          <cell r="AN21">
            <v>11.5</v>
          </cell>
          <cell r="AO21">
            <v>6</v>
          </cell>
          <cell r="AP21">
            <v>3.7</v>
          </cell>
          <cell r="AQ21">
            <v>-55.9</v>
          </cell>
        </row>
        <row r="22">
          <cell r="AM22">
            <v>1.4</v>
          </cell>
          <cell r="AN22">
            <v>3.7</v>
          </cell>
          <cell r="AO22">
            <v>3.7</v>
          </cell>
          <cell r="AP22">
            <v>6.6</v>
          </cell>
          <cell r="AQ22">
            <v>-32</v>
          </cell>
        </row>
        <row r="23">
          <cell r="AM23">
            <v>6.9</v>
          </cell>
          <cell r="AN23">
            <v>0.8</v>
          </cell>
          <cell r="AO23">
            <v>2.8</v>
          </cell>
          <cell r="AP23">
            <v>2.4</v>
          </cell>
          <cell r="AQ23">
            <v>-1.9</v>
          </cell>
        </row>
        <row r="24">
          <cell r="AM24">
            <v>0.2</v>
          </cell>
          <cell r="AN24">
            <v>3.8</v>
          </cell>
          <cell r="AO24">
            <v>3.4</v>
          </cell>
          <cell r="AP24">
            <v>4</v>
          </cell>
          <cell r="AQ24">
            <v>-0.6</v>
          </cell>
        </row>
        <row r="25">
          <cell r="AM25">
            <v>1.6</v>
          </cell>
          <cell r="AN25">
            <v>2.4</v>
          </cell>
          <cell r="AO25">
            <v>2.2000000000000002</v>
          </cell>
          <cell r="AP25">
            <v>5</v>
          </cell>
          <cell r="AQ25">
            <v>2.2999999999999998</v>
          </cell>
        </row>
        <row r="26">
          <cell r="AM26">
            <v>1.4</v>
          </cell>
          <cell r="AN26">
            <v>-0.9</v>
          </cell>
          <cell r="AO26">
            <v>0.7</v>
          </cell>
          <cell r="AP26">
            <v>2.4</v>
          </cell>
          <cell r="AQ26">
            <v>1.2</v>
          </cell>
        </row>
        <row r="27">
          <cell r="AM27">
            <v>4.4000000000000004</v>
          </cell>
          <cell r="AN27">
            <v>3.6</v>
          </cell>
          <cell r="AO27">
            <v>5.3</v>
          </cell>
          <cell r="AP27">
            <v>5.0999999999999996</v>
          </cell>
          <cell r="AQ27">
            <v>-0.9</v>
          </cell>
        </row>
        <row r="28">
          <cell r="AM28">
            <v>3</v>
          </cell>
          <cell r="AN28">
            <v>1</v>
          </cell>
          <cell r="AO28">
            <v>1.6</v>
          </cell>
          <cell r="AP28">
            <v>2.9</v>
          </cell>
          <cell r="AQ28">
            <v>-7.1</v>
          </cell>
        </row>
        <row r="29">
          <cell r="AM29">
            <v>0.1</v>
          </cell>
          <cell r="AN29">
            <v>4.4000000000000004</v>
          </cell>
          <cell r="AO29">
            <v>3</v>
          </cell>
          <cell r="AP29">
            <v>2.7</v>
          </cell>
          <cell r="AQ29">
            <v>-6.1</v>
          </cell>
        </row>
        <row r="31">
          <cell r="AM31">
            <v>1.1000000000000001</v>
          </cell>
          <cell r="AN31">
            <v>4.2</v>
          </cell>
          <cell r="AO31">
            <v>3.1</v>
          </cell>
          <cell r="AP31">
            <v>2.6</v>
          </cell>
          <cell r="AQ31">
            <v>-6.3</v>
          </cell>
        </row>
        <row r="32">
          <cell r="AM32">
            <v>3</v>
          </cell>
          <cell r="AN32">
            <v>2.9</v>
          </cell>
          <cell r="AO32">
            <v>3.1</v>
          </cell>
          <cell r="AP32">
            <v>3.7</v>
          </cell>
          <cell r="AQ32">
            <v>-6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ourants"/>
      <sheetName val="PIB_3apr"/>
      <sheetName val="VA par secteur"/>
      <sheetName val="Par_VA"/>
      <sheetName val="composition de la VA par SI"/>
      <sheetName val="Charges et ressources du tresor"/>
    </sheetNames>
    <sheetDataSet>
      <sheetData sheetId="0">
        <row r="4">
          <cell r="AG4">
            <v>101558</v>
          </cell>
          <cell r="AH4">
            <v>107594</v>
          </cell>
          <cell r="AI4">
            <v>104540</v>
          </cell>
          <cell r="AJ4">
            <v>120228</v>
          </cell>
          <cell r="AK4">
            <v>107905</v>
          </cell>
          <cell r="AL4">
            <v>124759</v>
          </cell>
          <cell r="AM4">
            <v>121554</v>
          </cell>
          <cell r="AN4">
            <v>131419</v>
          </cell>
          <cell r="AO4">
            <v>135418</v>
          </cell>
          <cell r="AP4">
            <v>140019</v>
          </cell>
          <cell r="AQ4">
            <v>127281</v>
          </cell>
        </row>
        <row r="5">
          <cell r="AG5">
            <v>96374</v>
          </cell>
          <cell r="AH5">
            <v>100251</v>
          </cell>
          <cell r="AI5">
            <v>97582</v>
          </cell>
          <cell r="AJ5">
            <v>112195</v>
          </cell>
          <cell r="AK5">
            <v>99167</v>
          </cell>
          <cell r="AL5">
            <v>114841</v>
          </cell>
          <cell r="AM5">
            <v>110549</v>
          </cell>
          <cell r="AN5">
            <v>120092</v>
          </cell>
          <cell r="AO5">
            <v>124083</v>
          </cell>
          <cell r="AP5">
            <v>128643</v>
          </cell>
          <cell r="AQ5">
            <v>116317</v>
          </cell>
        </row>
        <row r="6">
          <cell r="AG6">
            <v>5184</v>
          </cell>
          <cell r="AH6">
            <v>7343</v>
          </cell>
          <cell r="AI6">
            <v>6958</v>
          </cell>
          <cell r="AJ6">
            <v>8033</v>
          </cell>
          <cell r="AK6">
            <v>8738</v>
          </cell>
          <cell r="AL6">
            <v>9918</v>
          </cell>
          <cell r="AM6">
            <v>11005</v>
          </cell>
          <cell r="AN6">
            <v>11327</v>
          </cell>
          <cell r="AO6">
            <v>11335</v>
          </cell>
          <cell r="AP6">
            <v>11376</v>
          </cell>
          <cell r="AQ6">
            <v>10964</v>
          </cell>
        </row>
        <row r="7">
          <cell r="AG7">
            <v>201314</v>
          </cell>
          <cell r="AH7">
            <v>218240</v>
          </cell>
          <cell r="AI7">
            <v>223903</v>
          </cell>
          <cell r="AJ7">
            <v>234973</v>
          </cell>
          <cell r="AK7">
            <v>245138</v>
          </cell>
          <cell r="AL7">
            <v>257796</v>
          </cell>
          <cell r="AM7">
            <v>262348</v>
          </cell>
          <cell r="AN7">
            <v>278087</v>
          </cell>
          <cell r="AO7">
            <v>286801</v>
          </cell>
          <cell r="AP7">
            <v>291938</v>
          </cell>
          <cell r="AQ7">
            <v>284716</v>
          </cell>
        </row>
        <row r="8">
          <cell r="AG8">
            <v>22632</v>
          </cell>
          <cell r="AH8">
            <v>31650</v>
          </cell>
          <cell r="AI8">
            <v>33420</v>
          </cell>
          <cell r="AJ8">
            <v>30027</v>
          </cell>
          <cell r="AK8">
            <v>22691</v>
          </cell>
          <cell r="AL8">
            <v>22692</v>
          </cell>
          <cell r="AM8">
            <v>20638</v>
          </cell>
          <cell r="AN8">
            <v>24483</v>
          </cell>
          <cell r="AO8">
            <v>25455</v>
          </cell>
          <cell r="AP8">
            <v>26337</v>
          </cell>
          <cell r="AQ8">
            <v>24721</v>
          </cell>
        </row>
        <row r="9">
          <cell r="AG9">
            <v>122330</v>
          </cell>
          <cell r="AH9">
            <v>127057</v>
          </cell>
          <cell r="AI9">
            <v>129146</v>
          </cell>
          <cell r="AJ9">
            <v>139296</v>
          </cell>
          <cell r="AK9">
            <v>152599</v>
          </cell>
          <cell r="AL9">
            <v>159425</v>
          </cell>
          <cell r="AM9">
            <v>158855</v>
          </cell>
          <cell r="AN9">
            <v>166888</v>
          </cell>
          <cell r="AO9">
            <v>173754</v>
          </cell>
          <cell r="AP9">
            <v>171735</v>
          </cell>
          <cell r="AQ9">
            <v>166382</v>
          </cell>
        </row>
        <row r="10">
          <cell r="AG10">
            <v>39161</v>
          </cell>
          <cell r="AH10">
            <v>38628</v>
          </cell>
          <cell r="AI10">
            <v>41510</v>
          </cell>
          <cell r="AJ10">
            <v>51616</v>
          </cell>
          <cell r="AK10">
            <v>57456</v>
          </cell>
          <cell r="AL10">
            <v>59417</v>
          </cell>
          <cell r="AM10">
            <v>56834</v>
          </cell>
          <cell r="AN10">
            <v>62825</v>
          </cell>
          <cell r="AO10">
            <v>62981</v>
          </cell>
          <cell r="AP10">
            <v>56385</v>
          </cell>
          <cell r="AQ10">
            <v>62426</v>
          </cell>
        </row>
        <row r="11">
          <cell r="AG11">
            <v>15046</v>
          </cell>
          <cell r="AH11">
            <v>15305</v>
          </cell>
          <cell r="AI11">
            <v>15058</v>
          </cell>
          <cell r="AJ11">
            <v>14319</v>
          </cell>
          <cell r="AK11">
            <v>16280</v>
          </cell>
          <cell r="AL11">
            <v>16105</v>
          </cell>
          <cell r="AM11">
            <v>17165</v>
          </cell>
          <cell r="AN11">
            <v>17739</v>
          </cell>
          <cell r="AO11">
            <v>18541</v>
          </cell>
          <cell r="AP11">
            <v>19773</v>
          </cell>
          <cell r="AQ11">
            <v>18056</v>
          </cell>
        </row>
        <row r="12">
          <cell r="AG12">
            <v>16680</v>
          </cell>
          <cell r="AH12">
            <v>17828</v>
          </cell>
          <cell r="AI12">
            <v>14415</v>
          </cell>
          <cell r="AJ12">
            <v>14987</v>
          </cell>
          <cell r="AK12">
            <v>19250</v>
          </cell>
          <cell r="AL12">
            <v>21609</v>
          </cell>
          <cell r="AM12">
            <v>22358</v>
          </cell>
          <cell r="AN12">
            <v>22371</v>
          </cell>
          <cell r="AO12">
            <v>25769</v>
          </cell>
          <cell r="AP12">
            <v>25666</v>
          </cell>
          <cell r="AQ12">
            <v>26422</v>
          </cell>
        </row>
        <row r="13">
          <cell r="AG13">
            <v>24566</v>
          </cell>
          <cell r="AH13">
            <v>27758</v>
          </cell>
          <cell r="AI13">
            <v>31122</v>
          </cell>
          <cell r="AJ13">
            <v>32099</v>
          </cell>
          <cell r="AK13">
            <v>35502</v>
          </cell>
          <cell r="AL13">
            <v>35453</v>
          </cell>
          <cell r="AM13">
            <v>36781</v>
          </cell>
          <cell r="AN13">
            <v>38741</v>
          </cell>
          <cell r="AO13">
            <v>41323</v>
          </cell>
          <cell r="AP13">
            <v>43750</v>
          </cell>
          <cell r="AQ13">
            <v>34444</v>
          </cell>
        </row>
        <row r="14">
          <cell r="AG14">
            <v>26877</v>
          </cell>
          <cell r="AH14">
            <v>27538</v>
          </cell>
          <cell r="AI14">
            <v>27041</v>
          </cell>
          <cell r="AJ14">
            <v>26275</v>
          </cell>
          <cell r="AK14">
            <v>24111</v>
          </cell>
          <cell r="AL14">
            <v>26841</v>
          </cell>
          <cell r="AM14">
            <v>25717</v>
          </cell>
          <cell r="AN14">
            <v>25212</v>
          </cell>
          <cell r="AO14">
            <v>25140</v>
          </cell>
          <cell r="AP14">
            <v>26161</v>
          </cell>
          <cell r="AQ14">
            <v>25034</v>
          </cell>
        </row>
        <row r="15">
          <cell r="AG15">
            <v>23318</v>
          </cell>
          <cell r="AH15">
            <v>25224</v>
          </cell>
          <cell r="AI15">
            <v>25477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G16">
            <v>3559</v>
          </cell>
          <cell r="AH16">
            <v>2314</v>
          </cell>
          <cell r="AI16">
            <v>1564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G17">
            <v>14931</v>
          </cell>
          <cell r="AH17">
            <v>13930</v>
          </cell>
          <cell r="AI17">
            <v>12657</v>
          </cell>
          <cell r="AJ17">
            <v>15269</v>
          </cell>
          <cell r="AK17">
            <v>16272</v>
          </cell>
          <cell r="AL17">
            <v>21095</v>
          </cell>
          <cell r="AM17">
            <v>24980</v>
          </cell>
          <cell r="AN17">
            <v>27021</v>
          </cell>
          <cell r="AO17">
            <v>27906</v>
          </cell>
          <cell r="AP17">
            <v>32081</v>
          </cell>
          <cell r="AQ17">
            <v>32946</v>
          </cell>
        </row>
        <row r="18">
          <cell r="AG18">
            <v>41421</v>
          </cell>
          <cell r="AH18">
            <v>45603</v>
          </cell>
          <cell r="AI18">
            <v>48680</v>
          </cell>
          <cell r="AJ18">
            <v>50381</v>
          </cell>
          <cell r="AK18">
            <v>53576</v>
          </cell>
          <cell r="AL18">
            <v>54584</v>
          </cell>
          <cell r="AM18">
            <v>57875</v>
          </cell>
          <cell r="AN18">
            <v>59695</v>
          </cell>
          <cell r="AO18">
            <v>59686</v>
          </cell>
          <cell r="AP18">
            <v>61785</v>
          </cell>
          <cell r="AQ18">
            <v>60667</v>
          </cell>
        </row>
        <row r="19">
          <cell r="AG19">
            <v>400440</v>
          </cell>
          <cell r="AH19">
            <v>429475</v>
          </cell>
          <cell r="AI19">
            <v>453370</v>
          </cell>
          <cell r="AJ19">
            <v>463212</v>
          </cell>
          <cell r="AK19">
            <v>477665</v>
          </cell>
          <cell r="AL19">
            <v>491424</v>
          </cell>
          <cell r="AM19">
            <v>510699</v>
          </cell>
          <cell r="AN19">
            <v>531382</v>
          </cell>
          <cell r="AO19">
            <v>555797</v>
          </cell>
          <cell r="AP19">
            <v>587701</v>
          </cell>
          <cell r="AQ19">
            <v>553714</v>
          </cell>
        </row>
        <row r="20">
          <cell r="AG20">
            <v>66055</v>
          </cell>
          <cell r="AH20">
            <v>72022</v>
          </cell>
          <cell r="AI20">
            <v>77133</v>
          </cell>
          <cell r="AJ20">
            <v>75832</v>
          </cell>
          <cell r="AK20">
            <v>77157</v>
          </cell>
          <cell r="AL20">
            <v>76968</v>
          </cell>
          <cell r="AM20">
            <v>81775</v>
          </cell>
          <cell r="AN20">
            <v>84011</v>
          </cell>
          <cell r="AO20">
            <v>87812</v>
          </cell>
          <cell r="AP20">
            <v>91201</v>
          </cell>
          <cell r="AQ20">
            <v>81261</v>
          </cell>
        </row>
        <row r="21">
          <cell r="AG21">
            <v>17268</v>
          </cell>
          <cell r="AH21">
            <v>17438</v>
          </cell>
          <cell r="AI21">
            <v>18326</v>
          </cell>
          <cell r="AJ21">
            <v>19728</v>
          </cell>
          <cell r="AK21">
            <v>20998</v>
          </cell>
          <cell r="AL21">
            <v>21175</v>
          </cell>
          <cell r="AM21">
            <v>22485</v>
          </cell>
          <cell r="AN21">
            <v>26659</v>
          </cell>
          <cell r="AO21">
            <v>28808</v>
          </cell>
          <cell r="AP21">
            <v>30338</v>
          </cell>
          <cell r="AQ21">
            <v>13418</v>
          </cell>
        </row>
        <row r="22">
          <cell r="AG22">
            <v>28053</v>
          </cell>
          <cell r="AH22">
            <v>27901</v>
          </cell>
          <cell r="AI22">
            <v>29453</v>
          </cell>
          <cell r="AJ22">
            <v>30524</v>
          </cell>
          <cell r="AK22">
            <v>32679</v>
          </cell>
          <cell r="AL22">
            <v>36290</v>
          </cell>
          <cell r="AM22">
            <v>37997</v>
          </cell>
          <cell r="AN22">
            <v>40898</v>
          </cell>
          <cell r="AO22">
            <v>42837</v>
          </cell>
          <cell r="AP22">
            <v>47818</v>
          </cell>
          <cell r="AQ22">
            <v>34732</v>
          </cell>
        </row>
        <row r="23">
          <cell r="AG23">
            <v>27853</v>
          </cell>
          <cell r="AH23">
            <v>28109</v>
          </cell>
          <cell r="AI23">
            <v>26373</v>
          </cell>
          <cell r="AJ23">
            <v>23017</v>
          </cell>
          <cell r="AK23">
            <v>22203</v>
          </cell>
          <cell r="AL23">
            <v>21298</v>
          </cell>
          <cell r="AM23">
            <v>21239</v>
          </cell>
          <cell r="AN23">
            <v>21175</v>
          </cell>
          <cell r="AO23">
            <v>21615</v>
          </cell>
          <cell r="AP23">
            <v>22351</v>
          </cell>
          <cell r="AQ23">
            <v>21855</v>
          </cell>
        </row>
        <row r="24">
          <cell r="AG24">
            <v>39222</v>
          </cell>
          <cell r="AH24">
            <v>41088</v>
          </cell>
          <cell r="AI24">
            <v>43420</v>
          </cell>
          <cell r="AJ24">
            <v>42989</v>
          </cell>
          <cell r="AK24">
            <v>44003</v>
          </cell>
          <cell r="AL24">
            <v>46868</v>
          </cell>
          <cell r="AM24">
            <v>46602</v>
          </cell>
          <cell r="AN24">
            <v>48529</v>
          </cell>
          <cell r="AO24">
            <v>50872</v>
          </cell>
          <cell r="AP24">
            <v>53115</v>
          </cell>
          <cell r="AQ24">
            <v>53558</v>
          </cell>
        </row>
        <row r="25">
          <cell r="AG25">
            <v>63731</v>
          </cell>
          <cell r="AH25">
            <v>74383</v>
          </cell>
          <cell r="AI25">
            <v>79431</v>
          </cell>
          <cell r="AJ25">
            <v>84200</v>
          </cell>
          <cell r="AK25">
            <v>88038</v>
          </cell>
          <cell r="AL25">
            <v>90630</v>
          </cell>
          <cell r="AM25">
            <v>93491</v>
          </cell>
          <cell r="AN25">
            <v>97356</v>
          </cell>
          <cell r="AO25">
            <v>101225</v>
          </cell>
          <cell r="AP25">
            <v>107896</v>
          </cell>
          <cell r="AQ25">
            <v>112649</v>
          </cell>
        </row>
        <row r="26">
          <cell r="AG26">
            <v>64627</v>
          </cell>
          <cell r="AH26">
            <v>68797</v>
          </cell>
          <cell r="AI26">
            <v>74345</v>
          </cell>
          <cell r="AJ26">
            <v>79318</v>
          </cell>
          <cell r="AK26">
            <v>81053</v>
          </cell>
          <cell r="AL26">
            <v>81816</v>
          </cell>
          <cell r="AM26">
            <v>83603</v>
          </cell>
          <cell r="AN26">
            <v>83555</v>
          </cell>
          <cell r="AO26">
            <v>84900</v>
          </cell>
          <cell r="AP26">
            <v>87813</v>
          </cell>
          <cell r="AQ26">
            <v>89870</v>
          </cell>
        </row>
        <row r="27">
          <cell r="AG27">
            <v>82383</v>
          </cell>
          <cell r="AH27">
            <v>88100</v>
          </cell>
          <cell r="AI27">
            <v>92820</v>
          </cell>
          <cell r="AJ27">
            <v>95063</v>
          </cell>
          <cell r="AK27">
            <v>98513</v>
          </cell>
          <cell r="AL27">
            <v>102832</v>
          </cell>
          <cell r="AM27">
            <v>109432</v>
          </cell>
          <cell r="AN27">
            <v>114878</v>
          </cell>
          <cell r="AO27">
            <v>123237</v>
          </cell>
          <cell r="AP27">
            <v>132015</v>
          </cell>
          <cell r="AQ27">
            <v>132164</v>
          </cell>
        </row>
        <row r="28">
          <cell r="AG28">
            <v>11248</v>
          </cell>
          <cell r="AH28">
            <v>11637</v>
          </cell>
          <cell r="AI28">
            <v>12069</v>
          </cell>
          <cell r="AJ28">
            <v>12541</v>
          </cell>
          <cell r="AK28">
            <v>13021</v>
          </cell>
          <cell r="AL28">
            <v>13547</v>
          </cell>
          <cell r="AM28">
            <v>14075</v>
          </cell>
          <cell r="AN28">
            <v>14321</v>
          </cell>
          <cell r="AO28">
            <v>14491</v>
          </cell>
          <cell r="AP28">
            <v>15154</v>
          </cell>
          <cell r="AQ28">
            <v>14207</v>
          </cell>
        </row>
        <row r="29">
          <cell r="AG29">
            <v>703312</v>
          </cell>
          <cell r="AH29">
            <v>755309</v>
          </cell>
          <cell r="AI29">
            <v>781813</v>
          </cell>
          <cell r="AJ29">
            <v>818413</v>
          </cell>
          <cell r="AK29">
            <v>830708</v>
          </cell>
          <cell r="AL29">
            <v>873979</v>
          </cell>
          <cell r="AM29">
            <v>894601</v>
          </cell>
          <cell r="AN29">
            <v>940888</v>
          </cell>
          <cell r="AO29">
            <v>978016</v>
          </cell>
          <cell r="AP29">
            <v>1019658</v>
          </cell>
          <cell r="AQ29">
            <v>965711</v>
          </cell>
        </row>
        <row r="31">
          <cell r="AG31">
            <v>784624</v>
          </cell>
          <cell r="AH31">
            <v>820077</v>
          </cell>
          <cell r="AI31">
            <v>847881</v>
          </cell>
          <cell r="AJ31">
            <v>897923</v>
          </cell>
          <cell r="AK31">
            <v>925376</v>
          </cell>
          <cell r="AL31">
            <v>987950</v>
          </cell>
          <cell r="AM31">
            <v>1013229</v>
          </cell>
          <cell r="AN31">
            <v>1063045</v>
          </cell>
          <cell r="AO31">
            <v>1108463</v>
          </cell>
          <cell r="AP31">
            <v>1152806</v>
          </cell>
          <cell r="AQ31">
            <v>1089521</v>
          </cell>
        </row>
        <row r="32">
          <cell r="AG32">
            <v>606938</v>
          </cell>
          <cell r="AH32">
            <v>655058</v>
          </cell>
          <cell r="AI32">
            <v>684231</v>
          </cell>
          <cell r="AJ32">
            <v>706218</v>
          </cell>
          <cell r="AK32">
            <v>731541</v>
          </cell>
          <cell r="AL32">
            <v>759138</v>
          </cell>
          <cell r="AM32">
            <v>784052</v>
          </cell>
          <cell r="AN32">
            <v>820796</v>
          </cell>
          <cell r="AO32">
            <v>853933</v>
          </cell>
          <cell r="AP32">
            <v>891015</v>
          </cell>
          <cell r="AQ32">
            <v>849394</v>
          </cell>
        </row>
        <row r="33">
          <cell r="AG33">
            <v>688250</v>
          </cell>
          <cell r="AH33">
            <v>719826</v>
          </cell>
          <cell r="AI33">
            <v>750299</v>
          </cell>
          <cell r="AJ33">
            <v>785728</v>
          </cell>
          <cell r="AK33">
            <v>826209</v>
          </cell>
          <cell r="AL33">
            <v>873109</v>
          </cell>
          <cell r="AM33">
            <v>902680</v>
          </cell>
          <cell r="AN33">
            <v>942953</v>
          </cell>
          <cell r="AO33">
            <v>984380</v>
          </cell>
          <cell r="AP33">
            <v>1024163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view="pageBreakPreview" topLeftCell="A128" zoomScale="55" zoomScaleNormal="55" zoomScaleSheetLayoutView="55" workbookViewId="0">
      <selection activeCell="F150" sqref="F150"/>
    </sheetView>
  </sheetViews>
  <sheetFormatPr baseColWidth="10" defaultColWidth="11.453125" defaultRowHeight="15.5"/>
  <cols>
    <col min="1" max="1" width="115.7265625" style="6" customWidth="1"/>
    <col min="2" max="2" width="14.81640625" style="6" hidden="1" customWidth="1"/>
    <col min="3" max="8" width="22" style="6" customWidth="1"/>
    <col min="9" max="9" width="13.7265625" style="6" bestFit="1" customWidth="1"/>
    <col min="10" max="16384" width="11.453125" style="6"/>
  </cols>
  <sheetData>
    <row r="1" spans="1:9" ht="6" customHeight="1">
      <c r="A1" s="15"/>
      <c r="B1" s="15"/>
      <c r="C1" s="15"/>
      <c r="D1" s="15"/>
      <c r="E1" s="15"/>
      <c r="F1" s="15"/>
      <c r="G1" s="15"/>
      <c r="H1" s="15"/>
    </row>
    <row r="2" spans="1:9" ht="30.5" thickBot="1">
      <c r="A2" s="2" t="s">
        <v>1</v>
      </c>
      <c r="B2" s="3"/>
      <c r="C2" s="21"/>
      <c r="D2" s="3"/>
      <c r="E2" s="3"/>
      <c r="F2" s="3"/>
      <c r="G2" s="3"/>
      <c r="H2" s="3"/>
    </row>
    <row r="3" spans="1:9" s="10" customFormat="1" ht="32.25" customHeight="1" thickBot="1">
      <c r="A3" s="7"/>
      <c r="B3" s="8"/>
      <c r="C3" s="9" t="s">
        <v>0</v>
      </c>
      <c r="D3" s="8"/>
      <c r="E3" s="8"/>
      <c r="F3" s="8"/>
      <c r="G3" s="8"/>
      <c r="H3" s="8"/>
    </row>
    <row r="4" spans="1:9" ht="33" customHeight="1" thickBot="1">
      <c r="A4" s="11"/>
      <c r="B4" s="12">
        <v>1996</v>
      </c>
      <c r="C4" s="16" t="s">
        <v>41</v>
      </c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</row>
    <row r="5" spans="1:9" ht="60" customHeight="1">
      <c r="A5" s="14" t="s">
        <v>2</v>
      </c>
      <c r="B5" s="22">
        <v>4.8</v>
      </c>
      <c r="C5" s="22">
        <f>(('[4]prix chaînés'!AL31/'[4]prix chaînés'!AF31)^(1/6)-1)*100</f>
        <v>3.9648445400764842</v>
      </c>
      <c r="D5" s="22">
        <f>'[4]Tx de croissance'!AM31</f>
        <v>1.1000000000000001</v>
      </c>
      <c r="E5" s="22">
        <f>'[4]Tx de croissance'!AN31</f>
        <v>4.2</v>
      </c>
      <c r="F5" s="22">
        <f>'[4]Tx de croissance'!AO31</f>
        <v>3.1</v>
      </c>
      <c r="G5" s="22">
        <f>'[4]Tx de croissance'!AP31</f>
        <v>2.6</v>
      </c>
      <c r="H5" s="22">
        <f>'[4]Tx de croissance'!AQ31</f>
        <v>-6.3</v>
      </c>
      <c r="I5" s="14"/>
    </row>
    <row r="6" spans="1:9" ht="28.5" customHeight="1">
      <c r="A6" s="23" t="s">
        <v>3</v>
      </c>
      <c r="B6" s="24"/>
      <c r="C6" s="22">
        <f>(('[4]prix chaînés'!AL29/'[4]prix chaînés'!AF29)^(1/6)-1)*100</f>
        <v>3.7057616218364897</v>
      </c>
      <c r="D6" s="22">
        <f>'[4]Tx de croissance'!AM29</f>
        <v>0.1</v>
      </c>
      <c r="E6" s="22">
        <f>'[4]Tx de croissance'!AN29</f>
        <v>4.4000000000000004</v>
      </c>
      <c r="F6" s="22">
        <f>'[4]Tx de croissance'!AO29</f>
        <v>3</v>
      </c>
      <c r="G6" s="22">
        <f>'[4]Tx de croissance'!AP29</f>
        <v>2.7</v>
      </c>
      <c r="H6" s="22">
        <f>'[4]Tx de croissance'!AQ29</f>
        <v>-6.1</v>
      </c>
      <c r="I6" s="23"/>
    </row>
    <row r="7" spans="1:9" ht="28.5" customHeight="1">
      <c r="A7" s="23" t="s">
        <v>4</v>
      </c>
      <c r="B7" s="24"/>
      <c r="C7" s="25">
        <f>(('[4]prix chaînés'!AL4/'[4]prix chaînés'!AF4)^(1/6)-1)*100</f>
        <v>4.1383759265197773</v>
      </c>
      <c r="D7" s="25">
        <f>'[4]Tx de croissance'!AM4</f>
        <v>-12.5</v>
      </c>
      <c r="E7" s="25">
        <f>'[4]Tx de croissance'!AN4</f>
        <v>13.1</v>
      </c>
      <c r="F7" s="25">
        <f>'[4]Tx de croissance'!AO4</f>
        <v>2.4</v>
      </c>
      <c r="G7" s="25">
        <f>'[4]Tx de croissance'!AP4</f>
        <v>-4.5999999999999996</v>
      </c>
      <c r="H7" s="25">
        <f>'[4]Tx de croissance'!AQ4</f>
        <v>-6.9</v>
      </c>
      <c r="I7" s="23"/>
    </row>
    <row r="8" spans="1:9" ht="28.5" customHeight="1">
      <c r="A8" s="26" t="s">
        <v>5</v>
      </c>
      <c r="B8" s="24"/>
      <c r="C8" s="27">
        <f>(('[4]prix chaînés'!AL5/'[4]prix chaînés'!AF5)^(1/6)-1)*100</f>
        <v>3.9154566733007101</v>
      </c>
      <c r="D8" s="27">
        <f>'[4]Tx de croissance'!AM5</f>
        <v>-13.7</v>
      </c>
      <c r="E8" s="27">
        <f>'[4]Tx de croissance'!AN5</f>
        <v>15.2</v>
      </c>
      <c r="F8" s="27">
        <f>'[4]Tx de croissance'!AO5</f>
        <v>3.7</v>
      </c>
      <c r="G8" s="27">
        <f>'[4]Tx de croissance'!AP5</f>
        <v>-5.8</v>
      </c>
      <c r="H8" s="27">
        <f>'[4]Tx de croissance'!AQ5</f>
        <v>-8.6</v>
      </c>
      <c r="I8" s="26"/>
    </row>
    <row r="9" spans="1:9" ht="28.5" customHeight="1">
      <c r="A9" s="26" t="s">
        <v>6</v>
      </c>
      <c r="B9" s="24"/>
      <c r="C9" s="27">
        <f>(('[4]prix chaînés'!AL6/'[4]prix chaînés'!AF6)^(1/6)-1)*100</f>
        <v>7.0429625859364631</v>
      </c>
      <c r="D9" s="27">
        <f>'[4]Tx de croissance'!AM6</f>
        <v>1.1000000000000001</v>
      </c>
      <c r="E9" s="27">
        <f>'[4]Tx de croissance'!AN6</f>
        <v>-8.3000000000000007</v>
      </c>
      <c r="F9" s="27">
        <f>'[4]Tx de croissance'!AO6</f>
        <v>-11</v>
      </c>
      <c r="G9" s="27">
        <f>'[4]Tx de croissance'!AP6</f>
        <v>8.3000000000000007</v>
      </c>
      <c r="H9" s="27">
        <f>'[4]Tx de croissance'!AQ6</f>
        <v>12.7</v>
      </c>
      <c r="I9" s="26"/>
    </row>
    <row r="10" spans="1:9" ht="28.5" customHeight="1">
      <c r="A10" s="23" t="s">
        <v>7</v>
      </c>
      <c r="B10" s="24"/>
      <c r="C10" s="25">
        <f>(('[4]prix chaînés'!AL7/'[4]prix chaînés'!AF7)^(1/6)-1)*100</f>
        <v>3.8062675946325841</v>
      </c>
      <c r="D10" s="25">
        <f>'[4]Tx de croissance'!AM7</f>
        <v>0.6</v>
      </c>
      <c r="E10" s="25">
        <f>'[4]Tx de croissance'!AN7</f>
        <v>3.6</v>
      </c>
      <c r="F10" s="25">
        <f>'[4]Tx de croissance'!AO7</f>
        <v>3</v>
      </c>
      <c r="G10" s="25">
        <f>'[4]Tx de croissance'!AP7</f>
        <v>3.6</v>
      </c>
      <c r="H10" s="25">
        <f>'[4]Tx de croissance'!AQ7</f>
        <v>-3.8</v>
      </c>
      <c r="I10" s="23"/>
    </row>
    <row r="11" spans="1:9" ht="28.5" customHeight="1">
      <c r="A11" s="26" t="s">
        <v>8</v>
      </c>
      <c r="B11" s="24"/>
      <c r="C11" s="27">
        <f>(('[4]prix chaînés'!AL8/'[4]prix chaînés'!AF8)^(1/6)-1)*100</f>
        <v>6.4451175753312606</v>
      </c>
      <c r="D11" s="27">
        <f>'[4]Tx de croissance'!AM8</f>
        <v>0.1</v>
      </c>
      <c r="E11" s="27">
        <f>'[4]Tx de croissance'!AN8</f>
        <v>17.100000000000001</v>
      </c>
      <c r="F11" s="27">
        <f>'[4]Tx de croissance'!AO8</f>
        <v>4.4000000000000004</v>
      </c>
      <c r="G11" s="27">
        <f>'[4]Tx de croissance'!AP8</f>
        <v>2.4</v>
      </c>
      <c r="H11" s="27">
        <f>'[4]Tx de croissance'!AQ8</f>
        <v>5</v>
      </c>
      <c r="I11" s="26"/>
    </row>
    <row r="12" spans="1:9" ht="28.5" customHeight="1">
      <c r="A12" s="26" t="s">
        <v>9</v>
      </c>
      <c r="B12" s="24"/>
      <c r="C12" s="27">
        <f>(('[4]prix chaînés'!AL9/'[4]prix chaînés'!AF9)^(1/6)-1)*100</f>
        <v>3.7391669470255851</v>
      </c>
      <c r="D12" s="27">
        <f>'[4]Tx de croissance'!AM9</f>
        <v>0.1</v>
      </c>
      <c r="E12" s="27">
        <f>'[4]Tx de croissance'!AN9</f>
        <v>2.5</v>
      </c>
      <c r="F12" s="27">
        <f>'[4]Tx de croissance'!AO9</f>
        <v>3.5</v>
      </c>
      <c r="G12" s="27">
        <f>'[4]Tx de croissance'!AP9</f>
        <v>2.8</v>
      </c>
      <c r="H12" s="27">
        <f>'[4]Tx de croissance'!AQ9</f>
        <v>-5.3</v>
      </c>
      <c r="I12" s="26"/>
    </row>
    <row r="13" spans="1:9" ht="28.5" customHeight="1">
      <c r="A13" s="19" t="s">
        <v>10</v>
      </c>
      <c r="B13" s="24"/>
      <c r="C13" s="27">
        <f>(('[4]prix chaînés'!AL10/'[4]prix chaînés'!AF10)^(1/6)-1)*100</f>
        <v>4.7668557574490622</v>
      </c>
      <c r="D13" s="27">
        <f>'[4]Tx de croissance'!AM10</f>
        <v>1.5</v>
      </c>
      <c r="E13" s="27">
        <f>'[4]Tx de croissance'!AN10</f>
        <v>3.4</v>
      </c>
      <c r="F13" s="27">
        <f>'[4]Tx de croissance'!AO10</f>
        <v>2.4</v>
      </c>
      <c r="G13" s="27">
        <f>'[4]Tx de croissance'!AP10</f>
        <v>1.1000000000000001</v>
      </c>
      <c r="H13" s="27">
        <f>'[4]Tx de croissance'!AQ10</f>
        <v>1.1000000000000001</v>
      </c>
      <c r="I13" s="19"/>
    </row>
    <row r="14" spans="1:9" ht="28.5" customHeight="1">
      <c r="A14" s="19" t="s">
        <v>11</v>
      </c>
      <c r="B14" s="24"/>
      <c r="C14" s="27">
        <f>(('[4]prix chaînés'!AL11/'[4]prix chaînés'!AF11)^(1/6)-1)*100</f>
        <v>0.35502937581151084</v>
      </c>
      <c r="D14" s="27">
        <f>'[4]Tx de croissance'!AM11</f>
        <v>1.8</v>
      </c>
      <c r="E14" s="27">
        <f>'[4]Tx de croissance'!AN11</f>
        <v>3.5</v>
      </c>
      <c r="F14" s="27">
        <f>'[4]Tx de croissance'!AO11</f>
        <v>3.1</v>
      </c>
      <c r="G14" s="27">
        <f>'[4]Tx de croissance'!AP11</f>
        <v>3.1</v>
      </c>
      <c r="H14" s="27">
        <f>'[4]Tx de croissance'!AQ11</f>
        <v>-10.6</v>
      </c>
      <c r="I14" s="19"/>
    </row>
    <row r="15" spans="1:9" ht="28.5" customHeight="1">
      <c r="A15" s="19" t="s">
        <v>12</v>
      </c>
      <c r="B15" s="24"/>
      <c r="C15" s="27">
        <f>(('[4]prix chaînés'!AL12/'[4]prix chaînés'!AF12)^(1/6)-1)*100</f>
        <v>3.5243863550407095</v>
      </c>
      <c r="D15" s="27">
        <f>'[4]Tx de croissance'!AM12</f>
        <v>-0.4</v>
      </c>
      <c r="E15" s="27">
        <f>'[4]Tx de croissance'!AN12</f>
        <v>4.5999999999999996</v>
      </c>
      <c r="F15" s="27">
        <f>'[4]Tx de croissance'!AO12</f>
        <v>4.5</v>
      </c>
      <c r="G15" s="27">
        <f>'[4]Tx de croissance'!AP12</f>
        <v>5.6</v>
      </c>
      <c r="H15" s="27">
        <f>'[4]Tx de croissance'!AQ12</f>
        <v>8.8000000000000007</v>
      </c>
      <c r="I15" s="19"/>
    </row>
    <row r="16" spans="1:9" ht="28.5" customHeight="1">
      <c r="A16" s="19" t="s">
        <v>13</v>
      </c>
      <c r="B16" s="24"/>
      <c r="C16" s="27">
        <f>(('[4]prix chaînés'!AL13/'[4]prix chaînés'!AF13)^(1/6)-1)*100</f>
        <v>6.9468382525221584</v>
      </c>
      <c r="D16" s="27">
        <f>'[4]Tx de croissance'!AM13</f>
        <v>2.2000000000000002</v>
      </c>
      <c r="E16" s="27">
        <f>'[4]Tx de croissance'!AN13</f>
        <v>2.2000000000000002</v>
      </c>
      <c r="F16" s="27">
        <f>'[4]Tx de croissance'!AO13</f>
        <v>6.7</v>
      </c>
      <c r="G16" s="27">
        <f>'[4]Tx de croissance'!AP13</f>
        <v>4.7</v>
      </c>
      <c r="H16" s="27">
        <f>'[4]Tx de croissance'!AQ13</f>
        <v>-18.2</v>
      </c>
      <c r="I16" s="19"/>
    </row>
    <row r="17" spans="1:9" ht="28.5" customHeight="1">
      <c r="A17" s="19" t="s">
        <v>14</v>
      </c>
      <c r="B17" s="24"/>
      <c r="C17" s="27">
        <f>(('[4]prix chaînés'!AL14/'[4]prix chaînés'!AF14)^(1/6)-1)*100</f>
        <v>0.42670551829231407</v>
      </c>
      <c r="D17" s="27">
        <f>'[4]Tx de croissance'!AM14</f>
        <v>-6.2</v>
      </c>
      <c r="E17" s="27">
        <f>'[4]Tx de croissance'!AN14</f>
        <v>-1.6</v>
      </c>
      <c r="F17" s="27">
        <f>'[4]Tx de croissance'!AO14</f>
        <v>0.4</v>
      </c>
      <c r="G17" s="27">
        <f>'[4]Tx de croissance'!AP14</f>
        <v>0.7</v>
      </c>
      <c r="H17" s="27">
        <f>'[4]Tx de croissance'!AQ14</f>
        <v>-7.7</v>
      </c>
      <c r="I17" s="19"/>
    </row>
    <row r="18" spans="1:9" ht="27" hidden="1" customHeight="1">
      <c r="A18" s="28" t="s">
        <v>15</v>
      </c>
      <c r="B18" s="24"/>
      <c r="C18" s="27">
        <f>(('[4]prix chaînés'!AL15/'[4]prix chaînés'!AF15)^(1/6)-1)*100</f>
        <v>-100</v>
      </c>
      <c r="D18" s="27">
        <f>'[4]Tx de croissance'!AM15</f>
        <v>0</v>
      </c>
      <c r="E18" s="27">
        <f>'[4]Tx de croissance'!AN15</f>
        <v>0</v>
      </c>
      <c r="F18" s="27">
        <f>'[4]Tx de croissance'!AO15</f>
        <v>0</v>
      </c>
      <c r="G18" s="27">
        <f>'[4]Tx de croissance'!AP15</f>
        <v>0</v>
      </c>
      <c r="H18" s="27">
        <f>'[4]Tx de croissance'!AQ15</f>
        <v>0</v>
      </c>
      <c r="I18" s="19"/>
    </row>
    <row r="19" spans="1:9" ht="28.5" hidden="1" customHeight="1">
      <c r="A19" s="28" t="s">
        <v>16</v>
      </c>
      <c r="B19" s="24"/>
      <c r="C19" s="27">
        <f>(('[4]prix chaînés'!AL16/'[4]prix chaînés'!AF16)^(1/6)-1)*100</f>
        <v>-12.092227254560406</v>
      </c>
      <c r="D19" s="27">
        <f>'[4]Tx de croissance'!AM16</f>
        <v>0</v>
      </c>
      <c r="E19" s="27">
        <f>'[4]Tx de croissance'!AN16</f>
        <v>0</v>
      </c>
      <c r="F19" s="27">
        <f>'[4]Tx de croissance'!AO16</f>
        <v>0</v>
      </c>
      <c r="G19" s="27">
        <f>'[4]Tx de croissance'!AP16</f>
        <v>0</v>
      </c>
      <c r="H19" s="27">
        <f>'[4]Tx de croissance'!AQ16</f>
        <v>0</v>
      </c>
      <c r="I19" s="19"/>
    </row>
    <row r="20" spans="1:9" ht="28.5" customHeight="1">
      <c r="A20" s="26" t="s">
        <v>17</v>
      </c>
      <c r="B20" s="24"/>
      <c r="C20" s="27">
        <f>(('[4]prix chaînés'!AL17/'[4]prix chaînés'!AF17)^(1/6)-1)*100</f>
        <v>6.7122900575672606</v>
      </c>
      <c r="D20" s="27">
        <f>'[4]Tx de croissance'!AM17</f>
        <v>2.5</v>
      </c>
      <c r="E20" s="27">
        <f>'[4]Tx de croissance'!AN17</f>
        <v>3.3</v>
      </c>
      <c r="F20" s="27">
        <f>'[4]Tx de croissance'!AO17</f>
        <v>5.3</v>
      </c>
      <c r="G20" s="27">
        <f>'[4]Tx de croissance'!AP17</f>
        <v>13.2</v>
      </c>
      <c r="H20" s="27">
        <f>'[4]Tx de croissance'!AQ17</f>
        <v>-3.1</v>
      </c>
      <c r="I20" s="26"/>
    </row>
    <row r="21" spans="1:9" ht="28.5" customHeight="1">
      <c r="A21" s="26" t="s">
        <v>18</v>
      </c>
      <c r="B21" s="24"/>
      <c r="C21" s="27">
        <f>(('[4]prix chaînés'!AL18/'[4]prix chaînés'!AF18)^(1/6)-1)*100</f>
        <v>2.3898965395716454</v>
      </c>
      <c r="D21" s="27">
        <f>'[4]Tx de croissance'!AM18</f>
        <v>1.6</v>
      </c>
      <c r="E21" s="27">
        <f>'[4]Tx de croissance'!AN18</f>
        <v>1.8</v>
      </c>
      <c r="F21" s="27">
        <f>'[4]Tx de croissance'!AO18</f>
        <v>0.1</v>
      </c>
      <c r="G21" s="27">
        <f>'[4]Tx de croissance'!AP18</f>
        <v>1.9</v>
      </c>
      <c r="H21" s="27">
        <f>'[4]Tx de croissance'!AQ18</f>
        <v>-3.8</v>
      </c>
      <c r="I21" s="23"/>
    </row>
    <row r="22" spans="1:9" ht="28.5" customHeight="1">
      <c r="A22" s="23" t="s">
        <v>19</v>
      </c>
      <c r="B22" s="29">
        <v>12.216789240045056</v>
      </c>
      <c r="C22" s="25">
        <f>(('[4]prix chaînés'!AL19/'[4]prix chaînés'!AF19)^(1/6)-1)*100</f>
        <v>3.5473078716659057</v>
      </c>
      <c r="D22" s="25">
        <f>'[4]Tx de croissance'!AM19</f>
        <v>2.9</v>
      </c>
      <c r="E22" s="25">
        <f>'[4]Tx de croissance'!AN19</f>
        <v>2.8</v>
      </c>
      <c r="F22" s="25">
        <f>'[4]Tx de croissance'!AO19</f>
        <v>3.1</v>
      </c>
      <c r="G22" s="25">
        <f>'[4]Tx de croissance'!AP19</f>
        <v>4</v>
      </c>
      <c r="H22" s="25">
        <f>'[4]Tx de croissance'!AQ19</f>
        <v>-7.1</v>
      </c>
    </row>
    <row r="23" spans="1:9" ht="28.5" customHeight="1">
      <c r="A23" s="26" t="s">
        <v>20</v>
      </c>
      <c r="B23" s="29">
        <v>13.785492523500253</v>
      </c>
      <c r="C23" s="27">
        <f>(('[4]prix chaînés'!AL20/'[4]prix chaînés'!AF20)^(1/6)-1)*100</f>
        <v>1.3135814104551002</v>
      </c>
      <c r="D23" s="27">
        <f>'[4]Tx de croissance'!AM20</f>
        <v>5.3</v>
      </c>
      <c r="E23" s="27">
        <f>'[4]Tx de croissance'!AN20</f>
        <v>3.2</v>
      </c>
      <c r="F23" s="27">
        <f>'[4]Tx de croissance'!AO20</f>
        <v>2.2999999999999998</v>
      </c>
      <c r="G23" s="27">
        <f>'[4]Tx de croissance'!AP20</f>
        <v>2.4</v>
      </c>
      <c r="H23" s="27">
        <f>'[4]Tx de croissance'!AQ20</f>
        <v>-10.7</v>
      </c>
    </row>
    <row r="24" spans="1:9" ht="28.5" customHeight="1">
      <c r="A24" s="26" t="s">
        <v>21</v>
      </c>
      <c r="B24" s="27">
        <v>3.6227816442800043</v>
      </c>
      <c r="C24" s="27">
        <f>(('[4]prix chaînés'!AL21/'[4]prix chaînés'!AF21)^(1/6)-1)*100</f>
        <v>2.4272481711298699</v>
      </c>
      <c r="D24" s="27">
        <f>'[4]Tx de croissance'!AM21</f>
        <v>3.6</v>
      </c>
      <c r="E24" s="27">
        <f>'[4]Tx de croissance'!AN21</f>
        <v>11.5</v>
      </c>
      <c r="F24" s="27">
        <f>'[4]Tx de croissance'!AO21</f>
        <v>6</v>
      </c>
      <c r="G24" s="27">
        <f>'[4]Tx de croissance'!AP21</f>
        <v>3.7</v>
      </c>
      <c r="H24" s="27">
        <f>'[4]Tx de croissance'!AQ21</f>
        <v>-55.9</v>
      </c>
    </row>
    <row r="25" spans="1:9" ht="28.5" customHeight="1">
      <c r="A25" s="26" t="s">
        <v>22</v>
      </c>
      <c r="B25" s="30">
        <v>78.007080430942864</v>
      </c>
      <c r="C25" s="27">
        <f>(('[4]prix chaînés'!AL22/'[4]prix chaînés'!AF22)^(1/6)-1)*100</f>
        <v>3.6545861227253562</v>
      </c>
      <c r="D25" s="27">
        <f>'[4]Tx de croissance'!AM22</f>
        <v>1.4</v>
      </c>
      <c r="E25" s="27">
        <f>'[4]Tx de croissance'!AN22</f>
        <v>3.7</v>
      </c>
      <c r="F25" s="27">
        <f>'[4]Tx de croissance'!AO22</f>
        <v>3.7</v>
      </c>
      <c r="G25" s="27">
        <f>'[4]Tx de croissance'!AP22</f>
        <v>6.6</v>
      </c>
      <c r="H25" s="27">
        <f>'[4]Tx de croissance'!AQ22</f>
        <v>-32</v>
      </c>
    </row>
    <row r="26" spans="1:9" ht="28.5" customHeight="1">
      <c r="A26" s="26" t="s">
        <v>23</v>
      </c>
      <c r="B26" s="30">
        <v>2.2240812323313985</v>
      </c>
      <c r="C26" s="27">
        <f>(('[4]prix chaînés'!AL23/'[4]prix chaînés'!AF23)^(1/6)-1)*100</f>
        <v>8.8141351544965154</v>
      </c>
      <c r="D26" s="27">
        <f>'[4]Tx de croissance'!AM23</f>
        <v>6.9</v>
      </c>
      <c r="E26" s="27">
        <f>'[4]Tx de croissance'!AN23</f>
        <v>0.8</v>
      </c>
      <c r="F26" s="27">
        <f>'[4]Tx de croissance'!AO23</f>
        <v>2.8</v>
      </c>
      <c r="G26" s="27">
        <f>'[4]Tx de croissance'!AP23</f>
        <v>2.4</v>
      </c>
      <c r="H26" s="27">
        <f>'[4]Tx de croissance'!AQ23</f>
        <v>-1.9</v>
      </c>
    </row>
    <row r="27" spans="1:9" ht="28.5" customHeight="1">
      <c r="A27" s="26" t="s">
        <v>24</v>
      </c>
      <c r="B27" s="30">
        <v>13.412056696333341</v>
      </c>
      <c r="C27" s="27">
        <f>(('[4]prix chaînés'!AL24/'[4]prix chaînés'!AF24)^(1/6)-1)*100</f>
        <v>5.0832094465080635</v>
      </c>
      <c r="D27" s="27">
        <f>'[4]Tx de croissance'!AM24</f>
        <v>0.2</v>
      </c>
      <c r="E27" s="27">
        <f>'[4]Tx de croissance'!AN24</f>
        <v>3.8</v>
      </c>
      <c r="F27" s="27">
        <f>'[4]Tx de croissance'!AO24</f>
        <v>3.4</v>
      </c>
      <c r="G27" s="27">
        <f>'[4]Tx de croissance'!AP24</f>
        <v>4</v>
      </c>
      <c r="H27" s="27">
        <f>'[4]Tx de croissance'!AQ24</f>
        <v>-0.6</v>
      </c>
    </row>
    <row r="28" spans="1:9" ht="28.5" customHeight="1">
      <c r="A28" s="26" t="s">
        <v>25</v>
      </c>
      <c r="B28" s="30">
        <v>2.934780579769658</v>
      </c>
      <c r="C28" s="27">
        <f>(('[4]prix chaînés'!AL25/'[4]prix chaînés'!AF25)^(1/6)-1)*100</f>
        <v>3.7182194977991356</v>
      </c>
      <c r="D28" s="27">
        <f>'[4]Tx de croissance'!AM25</f>
        <v>1.6</v>
      </c>
      <c r="E28" s="27">
        <f>'[4]Tx de croissance'!AN25</f>
        <v>2.4</v>
      </c>
      <c r="F28" s="27">
        <f>'[4]Tx de croissance'!AO25</f>
        <v>2.2000000000000002</v>
      </c>
      <c r="G28" s="27">
        <f>'[4]Tx de croissance'!AP25</f>
        <v>5</v>
      </c>
      <c r="H28" s="27">
        <f>'[4]Tx de croissance'!AQ25</f>
        <v>2.2999999999999998</v>
      </c>
    </row>
    <row r="29" spans="1:9" ht="28.5" customHeight="1">
      <c r="A29" s="26" t="s">
        <v>26</v>
      </c>
      <c r="B29" s="30"/>
      <c r="C29" s="27">
        <f>(('[4]prix chaînés'!AL26/'[4]prix chaînés'!AF26)^(1/6)-1)*100</f>
        <v>3.2395834232553433</v>
      </c>
      <c r="D29" s="27">
        <f>'[4]Tx de croissance'!AM26</f>
        <v>1.4</v>
      </c>
      <c r="E29" s="27">
        <f>'[4]Tx de croissance'!AN26</f>
        <v>-0.9</v>
      </c>
      <c r="F29" s="27">
        <f>'[4]Tx de croissance'!AO26</f>
        <v>0.7</v>
      </c>
      <c r="G29" s="27">
        <f>'[4]Tx de croissance'!AP26</f>
        <v>2.4</v>
      </c>
      <c r="H29" s="27">
        <f>'[4]Tx de croissance'!AQ26</f>
        <v>1.2</v>
      </c>
    </row>
    <row r="30" spans="1:9" ht="28.5" customHeight="1">
      <c r="A30" s="26" t="s">
        <v>27</v>
      </c>
      <c r="B30" s="30"/>
      <c r="C30" s="27">
        <f>(('[4]prix chaînés'!AL27/'[4]prix chaînés'!AF27)^(1/6)-1)*100</f>
        <v>3.3349803090156449</v>
      </c>
      <c r="D30" s="27">
        <f>'[4]Tx de croissance'!AM27</f>
        <v>4.4000000000000004</v>
      </c>
      <c r="E30" s="27">
        <f>'[4]Tx de croissance'!AN27</f>
        <v>3.6</v>
      </c>
      <c r="F30" s="27">
        <f>'[4]Tx de croissance'!AO27</f>
        <v>5.3</v>
      </c>
      <c r="G30" s="27">
        <f>'[4]Tx de croissance'!AP27</f>
        <v>5.0999999999999996</v>
      </c>
      <c r="H30" s="27">
        <f>'[4]Tx de croissance'!AQ27</f>
        <v>-0.9</v>
      </c>
    </row>
    <row r="31" spans="1:9" ht="28.5" customHeight="1">
      <c r="A31" s="26" t="s">
        <v>28</v>
      </c>
      <c r="B31" s="30"/>
      <c r="C31" s="27">
        <f>(('[4]prix chaînés'!AL28/'[4]prix chaînés'!AF28)^(1/6)-1)*100</f>
        <v>2.3389711136059477</v>
      </c>
      <c r="D31" s="27">
        <f>'[4]Tx de croissance'!AM28</f>
        <v>3</v>
      </c>
      <c r="E31" s="27">
        <f>'[4]Tx de croissance'!AN28</f>
        <v>1</v>
      </c>
      <c r="F31" s="27">
        <f>'[4]Tx de croissance'!AO28</f>
        <v>1.6</v>
      </c>
      <c r="G31" s="27">
        <f>'[4]Tx de croissance'!AP28</f>
        <v>2.9</v>
      </c>
      <c r="H31" s="27">
        <f>'[4]Tx de croissance'!AQ28</f>
        <v>-7.1</v>
      </c>
    </row>
    <row r="32" spans="1:9" ht="28.5" hidden="1" customHeight="1">
      <c r="A32" s="26" t="s">
        <v>29</v>
      </c>
      <c r="B32" s="30"/>
      <c r="C32" s="27"/>
      <c r="D32" s="27"/>
      <c r="E32" s="27"/>
      <c r="F32" s="27"/>
      <c r="G32" s="27"/>
      <c r="H32" s="27"/>
    </row>
    <row r="33" spans="1:8" ht="28.5" customHeight="1">
      <c r="A33" s="23" t="s">
        <v>30</v>
      </c>
      <c r="B33" s="30"/>
      <c r="C33" s="25">
        <f>(('[4]prix chaînés'!AL33/'[4]prix chaînés'!AF33)^(1/6)-1)*100</f>
        <v>3.9694408390797076</v>
      </c>
      <c r="D33" s="25">
        <f>'[4]Tx de croissance'!AM32</f>
        <v>3</v>
      </c>
      <c r="E33" s="25">
        <f>'[4]Tx de croissance'!AN32</f>
        <v>2.9</v>
      </c>
      <c r="F33" s="25">
        <f>'[4]Tx de croissance'!AO32</f>
        <v>3.1</v>
      </c>
      <c r="G33" s="25">
        <f>'[4]Tx de croissance'!AP32</f>
        <v>3.7</v>
      </c>
      <c r="H33" s="25">
        <f>'[4]Tx de croissance'!AQ32</f>
        <v>-6</v>
      </c>
    </row>
    <row r="34" spans="1:8" ht="40.5" customHeight="1">
      <c r="A34" s="31" t="s">
        <v>31</v>
      </c>
      <c r="B34" s="27"/>
      <c r="C34" s="20"/>
      <c r="D34" s="20"/>
      <c r="E34" s="20"/>
      <c r="F34" s="20"/>
      <c r="G34" s="20"/>
      <c r="H34" s="20"/>
    </row>
    <row r="35" spans="1:8" ht="28.5" customHeight="1">
      <c r="A35" s="23" t="s">
        <v>32</v>
      </c>
      <c r="B35" s="27"/>
      <c r="C35" s="25">
        <f t="shared" ref="C35:F35" si="0">C5</f>
        <v>3.9648445400764842</v>
      </c>
      <c r="D35" s="25">
        <f t="shared" si="0"/>
        <v>1.1000000000000001</v>
      </c>
      <c r="E35" s="25">
        <f t="shared" si="0"/>
        <v>4.2</v>
      </c>
      <c r="F35" s="25">
        <f t="shared" si="0"/>
        <v>3.1</v>
      </c>
      <c r="G35" s="25">
        <f t="shared" ref="G35:H35" si="1">G5</f>
        <v>2.6</v>
      </c>
      <c r="H35" s="25">
        <f t="shared" si="1"/>
        <v>-6.3</v>
      </c>
    </row>
    <row r="36" spans="1:8" ht="28.5" customHeight="1">
      <c r="A36" s="23" t="s">
        <v>4</v>
      </c>
      <c r="B36" s="27"/>
      <c r="C36" s="25">
        <f>C7*SUM('[5]Prix courants'!AG4:AL4)/SUM('[5]Prix courants'!$AG$31:$AL$31)</f>
        <v>0.52406226161198177</v>
      </c>
      <c r="D36" s="25">
        <f>D7*('[5]Prix courants'!AL4/'[5]Prix courants'!AL$31)</f>
        <v>-1.5785085277595021</v>
      </c>
      <c r="E36" s="25">
        <f>E7*('[5]Prix courants'!AM4/'[5]Prix courants'!AM$31)</f>
        <v>1.5715671383270713</v>
      </c>
      <c r="F36" s="25">
        <f>F7*('[5]Prix courants'!AN4/'[5]Prix courants'!AN$31)</f>
        <v>0.29670013969305153</v>
      </c>
      <c r="G36" s="25">
        <f>G7*('[5]Prix courants'!AO4/'[5]Prix courants'!AO$31)</f>
        <v>-0.56196986277394911</v>
      </c>
      <c r="H36" s="25">
        <f>H7*('[5]Prix courants'!AP4/'[5]Prix courants'!AP$31)</f>
        <v>-0.83806911136826145</v>
      </c>
    </row>
    <row r="37" spans="1:8" ht="28.5" customHeight="1">
      <c r="A37" s="26" t="s">
        <v>5</v>
      </c>
      <c r="B37" s="27"/>
      <c r="C37" s="27">
        <f>C8*SUM('[5]Prix courants'!AG5:AL5)/SUM('[5]Prix courants'!$AG$31:$AL$31)</f>
        <v>0.46148679064401832</v>
      </c>
      <c r="D37" s="27">
        <f>D8*('[5]Prix courants'!AL5/'[5]Prix courants'!AL$31)</f>
        <v>-1.5925114631307251</v>
      </c>
      <c r="E37" s="27">
        <f>E8*('[5]Prix courants'!AM5/'[5]Prix courants'!AM$31)</f>
        <v>1.6584057503288989</v>
      </c>
      <c r="F37" s="27">
        <f>F8*('[5]Prix courants'!AN5/'[5]Prix courants'!AN$31)</f>
        <v>0.41798832598808144</v>
      </c>
      <c r="G37" s="27">
        <f>G8*('[5]Prix courants'!AO5/'[5]Prix courants'!AO$31)</f>
        <v>-0.64926064289020025</v>
      </c>
      <c r="H37" s="27">
        <f>H8*('[5]Prix courants'!AP5/'[5]Prix courants'!AP$31)</f>
        <v>-0.95968428339200174</v>
      </c>
    </row>
    <row r="38" spans="1:8" ht="28.5" customHeight="1">
      <c r="A38" s="26" t="s">
        <v>6</v>
      </c>
      <c r="B38" s="27"/>
      <c r="C38" s="27">
        <f>C9*SUM('[5]Prix courants'!AG6:AL6)/SUM('[5]Prix courants'!$AG$31:$AL$31)</f>
        <v>6.1780432244695968E-2</v>
      </c>
      <c r="D38" s="27">
        <f>D9*('[5]Prix courants'!AL6/'[5]Prix courants'!AL$31)</f>
        <v>1.1042866541829042E-2</v>
      </c>
      <c r="E38" s="27">
        <f>E9*('[5]Prix courants'!AM6/'[5]Prix courants'!AM$31)</f>
        <v>-9.014891993813838E-2</v>
      </c>
      <c r="F38" s="27">
        <f>F9*('[5]Prix courants'!AN6/'[5]Prix courants'!AN$31)</f>
        <v>-0.11720764407903711</v>
      </c>
      <c r="G38" s="27">
        <f>G9*('[5]Prix courants'!AO6/'[5]Prix courants'!AO$31)</f>
        <v>8.4874731948653234E-2</v>
      </c>
      <c r="H38" s="27">
        <f>H9*('[5]Prix courants'!AP6/'[5]Prix courants'!AP$31)</f>
        <v>0.12532481614426016</v>
      </c>
    </row>
    <row r="39" spans="1:8" ht="28.5" customHeight="1">
      <c r="A39" s="23" t="s">
        <v>7</v>
      </c>
      <c r="B39" s="27"/>
      <c r="C39" s="25">
        <f>C10*SUM('[5]Prix courants'!AG7:AL7)/SUM('[5]Prix courants'!$AG$31:$AL$31)</f>
        <v>0.99886205115476634</v>
      </c>
      <c r="D39" s="25">
        <f>D10*('[5]Prix courants'!AL7/'[5]Prix courants'!AL$31)</f>
        <v>0.15656419859304621</v>
      </c>
      <c r="E39" s="25">
        <f>E10*('[5]Prix courants'!AM7/'[5]Prix courants'!AM$31)</f>
        <v>0.93212176122081003</v>
      </c>
      <c r="F39" s="25">
        <f>F10*('[5]Prix courants'!AN7/'[5]Prix courants'!AN$31)</f>
        <v>0.784784275359933</v>
      </c>
      <c r="G39" s="25">
        <f>G10*('[5]Prix courants'!AO7/'[5]Prix courants'!AO$31)</f>
        <v>0.93145517712363879</v>
      </c>
      <c r="H39" s="25">
        <f>H10*('[5]Prix courants'!AP7/'[5]Prix courants'!AP$31)</f>
        <v>-0.96231664304314857</v>
      </c>
    </row>
    <row r="40" spans="1:8" ht="28.5" customHeight="1">
      <c r="A40" s="26" t="s">
        <v>8</v>
      </c>
      <c r="B40" s="27"/>
      <c r="C40" s="27">
        <f>C11*SUM('[5]Prix courants'!AG8:AL8)/SUM('[5]Prix courants'!$AG$31:$AL$31)</f>
        <v>0.1997169016154646</v>
      </c>
      <c r="D40" s="27">
        <f>D11*('[5]Prix courants'!AL8/'[5]Prix courants'!AL$31)</f>
        <v>2.2968773723366569E-3</v>
      </c>
      <c r="E40" s="27">
        <f>E11*('[5]Prix courants'!AM8/'[5]Prix courants'!AM$31)</f>
        <v>0.34830211136870343</v>
      </c>
      <c r="F40" s="27">
        <f>F11*('[5]Prix courants'!AN8/'[5]Prix courants'!AN$31)</f>
        <v>0.10133644389466109</v>
      </c>
      <c r="G40" s="27">
        <f>G11*('[5]Prix courants'!AO8/'[5]Prix courants'!AO$31)</f>
        <v>5.5114153562184749E-2</v>
      </c>
      <c r="H40" s="27">
        <f>H11*('[5]Prix courants'!AP8/'[5]Prix courants'!AP$31)</f>
        <v>0.11422997451435887</v>
      </c>
    </row>
    <row r="41" spans="1:8" ht="28.5" customHeight="1">
      <c r="A41" s="26" t="s">
        <v>9</v>
      </c>
      <c r="B41" s="27"/>
      <c r="C41" s="27">
        <f>C12*SUM('[5]Prix courants'!AG9:AL9)/SUM('[5]Prix courants'!$AG$31:$AL$31)</f>
        <v>0.58948680314585</v>
      </c>
      <c r="D41" s="27">
        <f>D12*('[5]Prix courants'!AL9/'[5]Prix courants'!AL$31)</f>
        <v>1.6136950250518752E-2</v>
      </c>
      <c r="E41" s="27">
        <f>E12*('[5]Prix courants'!AM9/'[5]Prix courants'!AM$31)</f>
        <v>0.39195236220045027</v>
      </c>
      <c r="F41" s="27">
        <f>F12*('[5]Prix courants'!AN9/'[5]Prix courants'!AN$31)</f>
        <v>0.54946686170387904</v>
      </c>
      <c r="G41" s="27">
        <f>G12*('[5]Prix courants'!AO9/'[5]Prix courants'!AO$31)</f>
        <v>0.43890612496763531</v>
      </c>
      <c r="H41" s="27">
        <f>H12*('[5]Prix courants'!AP9/'[5]Prix courants'!AP$31)</f>
        <v>-0.78954785106947745</v>
      </c>
    </row>
    <row r="42" spans="1:8" ht="28.5" customHeight="1">
      <c r="A42" s="19" t="s">
        <v>10</v>
      </c>
      <c r="B42" s="27"/>
      <c r="C42" s="27">
        <f>C13*SUM('[5]Prix courants'!AG10:AL10)/SUM('[5]Prix courants'!$AG$31:$AL$31)</f>
        <v>0.26061700778857655</v>
      </c>
      <c r="D42" s="27">
        <f>D13*('[5]Prix courants'!AL10/'[5]Prix courants'!AL$31)</f>
        <v>9.0212561364441529E-2</v>
      </c>
      <c r="E42" s="27">
        <f>E13*('[5]Prix courants'!AM10/'[5]Prix courants'!AM$31)</f>
        <v>0.19071266219186384</v>
      </c>
      <c r="F42" s="27">
        <f>F13*('[5]Prix courants'!AN10/'[5]Prix courants'!AN$31)</f>
        <v>0.14183783376997211</v>
      </c>
      <c r="G42" s="27">
        <f>G13*('[5]Prix courants'!AO10/'[5]Prix courants'!AO$31)</f>
        <v>6.2500146599390335E-2</v>
      </c>
      <c r="H42" s="27">
        <f>H13*('[5]Prix courants'!AP10/'[5]Prix courants'!AP$31)</f>
        <v>5.3802200890696275E-2</v>
      </c>
    </row>
    <row r="43" spans="1:8" ht="28.5" customHeight="1">
      <c r="A43" s="19" t="s">
        <v>11</v>
      </c>
      <c r="B43" s="27"/>
      <c r="C43" s="27">
        <f>C14*SUM('[5]Prix courants'!AG11:AL11)/SUM('[5]Prix courants'!$AG$31:$AL$31)</f>
        <v>6.2127414223833739E-3</v>
      </c>
      <c r="D43" s="27">
        <f>D14*('[5]Prix courants'!AL11/'[5]Prix courants'!AL$31)</f>
        <v>2.9342578065691582E-2</v>
      </c>
      <c r="E43" s="27">
        <f>E14*('[5]Prix courants'!AM11/'[5]Prix courants'!AM$31)</f>
        <v>5.9293111428906989E-2</v>
      </c>
      <c r="F43" s="27">
        <f>F14*('[5]Prix courants'!AN11/'[5]Prix courants'!AN$31)</f>
        <v>5.1729606931033019E-2</v>
      </c>
      <c r="G43" s="27">
        <f>G14*('[5]Prix courants'!AO11/'[5]Prix courants'!AO$31)</f>
        <v>5.1852971186228142E-2</v>
      </c>
      <c r="H43" s="27">
        <f>H14*('[5]Prix courants'!AP11/'[5]Prix courants'!AP$31)</f>
        <v>-0.18181185732898686</v>
      </c>
    </row>
    <row r="44" spans="1:8" ht="28.5" customHeight="1">
      <c r="A44" s="19" t="s">
        <v>12</v>
      </c>
      <c r="B44" s="27"/>
      <c r="C44" s="27">
        <f>C15*SUM('[5]Prix courants'!AG12:AL12)/SUM('[5]Prix courants'!$AG$31:$AL$31)</f>
        <v>7.0147851257242128E-2</v>
      </c>
      <c r="D44" s="27">
        <f>D15*('[5]Prix courants'!AL12/'[5]Prix courants'!AL$31)</f>
        <v>-8.7490257604129762E-3</v>
      </c>
      <c r="E44" s="27">
        <f>E15*('[5]Prix courants'!AM12/'[5]Prix courants'!AM$31)</f>
        <v>0.10150400353720629</v>
      </c>
      <c r="F44" s="27">
        <f>F15*('[5]Prix courants'!AN12/'[5]Prix courants'!AN$31)</f>
        <v>9.4699189592162142E-2</v>
      </c>
      <c r="G44" s="27">
        <f>G15*('[5]Prix courants'!AO12/'[5]Prix courants'!AO$31)</f>
        <v>0.13018603237094967</v>
      </c>
      <c r="H44" s="27">
        <f>H15*('[5]Prix courants'!AP12/'[5]Prix courants'!AP$31)</f>
        <v>0.19592264439983834</v>
      </c>
    </row>
    <row r="45" spans="1:8" ht="28.5" customHeight="1">
      <c r="A45" s="19" t="s">
        <v>13</v>
      </c>
      <c r="B45" s="27"/>
      <c r="C45" s="27">
        <f>C16*SUM('[5]Prix courants'!AG13:AL13)/SUM('[5]Prix courants'!$AG$31:$AL$31)</f>
        <v>0.24612973594619253</v>
      </c>
      <c r="D45" s="27">
        <f>D16*('[5]Prix courants'!AL13/'[5]Prix courants'!AL$31)</f>
        <v>7.8947922465711834E-2</v>
      </c>
      <c r="E45" s="27">
        <f>E16*('[5]Prix courants'!AM13/'[5]Prix courants'!AM$31)</f>
        <v>7.9861709445742279E-2</v>
      </c>
      <c r="F45" s="27">
        <f>F16*('[5]Prix courants'!AN13/'[5]Prix courants'!AN$31)</f>
        <v>0.24417094290458075</v>
      </c>
      <c r="G45" s="27">
        <f>G16*('[5]Prix courants'!AO13/'[5]Prix courants'!AO$31)</f>
        <v>0.17521387723361087</v>
      </c>
      <c r="H45" s="27">
        <f>H16*('[5]Prix courants'!AP13/'[5]Prix courants'!AP$31)</f>
        <v>-0.69070598175235032</v>
      </c>
    </row>
    <row r="46" spans="1:8" ht="28.5" customHeight="1">
      <c r="A46" s="19" t="s">
        <v>14</v>
      </c>
      <c r="B46" s="27"/>
      <c r="C46" s="27">
        <f>C17*SUM('[5]Prix courants'!AG14:AL14)/SUM('[5]Prix courants'!$AG$31:$AL$31)</f>
        <v>1.2863428130420462E-2</v>
      </c>
      <c r="D46" s="27">
        <f>D17*('[5]Prix courants'!AL14/'[5]Prix courants'!AL$31)</f>
        <v>-0.16844394959259074</v>
      </c>
      <c r="E46" s="27">
        <f>E17*('[5]Prix courants'!AM14/'[5]Prix courants'!AM$31)</f>
        <v>-4.0609970697640912E-2</v>
      </c>
      <c r="F46" s="27">
        <f>F17*('[5]Prix courants'!AN14/'[5]Prix courants'!AN$31)</f>
        <v>9.486710346222409E-3</v>
      </c>
      <c r="G46" s="27">
        <f>G17*('[5]Prix courants'!AO14/'[5]Prix courants'!AO$31)</f>
        <v>1.5876037359839706E-2</v>
      </c>
      <c r="H46" s="27">
        <f>H17*('[5]Prix courants'!AP14/'[5]Prix courants'!AP$31)</f>
        <v>-0.17473859435152142</v>
      </c>
    </row>
    <row r="47" spans="1:8" ht="28.5" hidden="1" customHeight="1">
      <c r="A47" s="32" t="s">
        <v>15</v>
      </c>
      <c r="B47" s="27"/>
      <c r="C47" s="27">
        <f>C18*SUM('[5]Prix courants'!AG15:AL15)/SUM('[5]Prix courants'!$AG$31:$AL$31)</f>
        <v>-1.4061811634910011</v>
      </c>
      <c r="D47" s="27">
        <f>D18*('[5]Prix courants'!AL15/'[5]Prix courants'!AL$31)</f>
        <v>0</v>
      </c>
      <c r="E47" s="27">
        <f>E18*('[5]Prix courants'!AM15/'[5]Prix courants'!AM$31)</f>
        <v>0</v>
      </c>
      <c r="F47" s="27">
        <f>F18*('[5]Prix courants'!AN15/'[5]Prix courants'!AN$31)</f>
        <v>0</v>
      </c>
      <c r="G47" s="27">
        <f>G18*('[5]Prix courants'!AO15/'[5]Prix courants'!AO$31)</f>
        <v>0</v>
      </c>
      <c r="H47" s="27">
        <f>H18*('[5]Prix courants'!AP15/'[5]Prix courants'!AP$31)</f>
        <v>0</v>
      </c>
    </row>
    <row r="48" spans="1:8" ht="28.5" hidden="1" customHeight="1">
      <c r="A48" s="32" t="s">
        <v>16</v>
      </c>
      <c r="B48" s="27"/>
      <c r="C48" s="27">
        <f>C19*SUM('[5]Prix courants'!AG16:AL16)/SUM('[5]Prix courants'!$AG$31:$AL$31)</f>
        <v>-1.7084494941453428E-2</v>
      </c>
      <c r="D48" s="27">
        <f>D19*('[5]Prix courants'!AL16/'[5]Prix courants'!AL$31)</f>
        <v>0</v>
      </c>
      <c r="E48" s="27">
        <f>E19*('[5]Prix courants'!AM16/'[5]Prix courants'!AM$31)</f>
        <v>0</v>
      </c>
      <c r="F48" s="27">
        <f>F19*('[5]Prix courants'!AN16/'[5]Prix courants'!AN$31)</f>
        <v>0</v>
      </c>
      <c r="G48" s="27">
        <f>G19*('[5]Prix courants'!AO16/'[5]Prix courants'!AO$31)</f>
        <v>0</v>
      </c>
      <c r="H48" s="27">
        <f>H19*('[5]Prix courants'!AP16/'[5]Prix courants'!AP$31)</f>
        <v>0</v>
      </c>
    </row>
    <row r="49" spans="1:11" ht="28.5" customHeight="1">
      <c r="A49" s="19" t="s">
        <v>17</v>
      </c>
      <c r="B49" s="27"/>
      <c r="C49" s="27">
        <f>C20*SUM('[5]Prix courants'!AG17:AL17)/SUM('[5]Prix courants'!$AG$31:$AL$31)</f>
        <v>0.12006254723606968</v>
      </c>
      <c r="D49" s="27">
        <f>D20*('[5]Prix courants'!AL17/'[5]Prix courants'!AL$31)</f>
        <v>5.3380737891593699E-2</v>
      </c>
      <c r="E49" s="27">
        <f>E20*('[5]Prix courants'!AM17/'[5]Prix courants'!AM$31)</f>
        <v>8.1357718738804347E-2</v>
      </c>
      <c r="F49" s="27">
        <f>F20*('[5]Prix courants'!AN17/'[5]Prix courants'!AN$31)</f>
        <v>0.13471800347116067</v>
      </c>
      <c r="G49" s="27">
        <f>G20*('[5]Prix courants'!AO17/'[5]Prix courants'!AO$31)</f>
        <v>0.33231528702356322</v>
      </c>
      <c r="H49" s="27">
        <f>H20*('[5]Prix courants'!AP17/'[5]Prix courants'!AP$31)</f>
        <v>-8.6268721710331134E-2</v>
      </c>
      <c r="I49" s="27"/>
      <c r="J49" s="27"/>
      <c r="K49" s="27"/>
    </row>
    <row r="50" spans="1:11" ht="28.5" customHeight="1">
      <c r="A50" s="26" t="s">
        <v>18</v>
      </c>
      <c r="B50" s="24" t="e">
        <v>#REF!</v>
      </c>
      <c r="C50" s="27">
        <f>C21*SUM('[5]Prix courants'!AG18:AL18)/SUM('[5]Prix courants'!$AG$31:$AL$31)</f>
        <v>0.13359378507521591</v>
      </c>
      <c r="D50" s="27">
        <f>D21*('[5]Prix courants'!AL18/'[5]Prix courants'!AL$31)</f>
        <v>8.8399615365150064E-2</v>
      </c>
      <c r="E50" s="27">
        <f>E21*('[5]Prix courants'!AM18/'[5]Prix courants'!AM$31)</f>
        <v>0.10281486218811345</v>
      </c>
      <c r="F50" s="27">
        <f>F21*('[5]Prix courants'!AN18/'[5]Prix courants'!AN$31)</f>
        <v>5.6154725340883975E-3</v>
      </c>
      <c r="G50" s="27">
        <f>G21*('[5]Prix courants'!AO18/'[5]Prix courants'!AO$31)</f>
        <v>0.10230688800618513</v>
      </c>
      <c r="H50" s="27">
        <f>H21*('[5]Prix courants'!AP18/'[5]Prix courants'!AP$31)</f>
        <v>-0.20366219467976399</v>
      </c>
    </row>
    <row r="51" spans="1:11" ht="28.5" customHeight="1">
      <c r="A51" s="23" t="s">
        <v>19</v>
      </c>
      <c r="B51" s="29" t="e">
        <v>#REF!</v>
      </c>
      <c r="C51" s="25">
        <f>C22*SUM('[5]Prix courants'!AG19:AL19)/SUM('[5]Prix courants'!$AG$31:$AL$31)</f>
        <v>1.8300396790827309</v>
      </c>
      <c r="D51" s="25">
        <f>D22*('[5]Prix courants'!AL19/'[5]Prix courants'!AL$31)</f>
        <v>1.4425118680095146</v>
      </c>
      <c r="E51" s="25">
        <f>E22*('[5]Prix courants'!AM19/'[5]Prix courants'!AM$31)</f>
        <v>1.4112872805654004</v>
      </c>
      <c r="F51" s="25">
        <f>F22*('[5]Prix courants'!AN19/'[5]Prix courants'!AN$31)</f>
        <v>1.5495902807501094</v>
      </c>
      <c r="G51" s="25">
        <f>G22*('[5]Prix courants'!AO19/'[5]Prix courants'!AO$31)</f>
        <v>2.0056492638906307</v>
      </c>
      <c r="H51" s="25">
        <f>H22*('[5]Prix courants'!AP19/'[5]Prix courants'!AP$31)</f>
        <v>-3.6195830868333436</v>
      </c>
    </row>
    <row r="52" spans="1:11" ht="28.5" customHeight="1">
      <c r="A52" s="26" t="s">
        <v>20</v>
      </c>
      <c r="B52" s="29" t="e">
        <v>#REF!</v>
      </c>
      <c r="C52" s="27">
        <f>C23*SUM('[5]Prix courants'!AG20:AL20)/SUM('[5]Prix courants'!$AG$31:$AL$31)</f>
        <v>0.11109078079217696</v>
      </c>
      <c r="D52" s="27">
        <f>D23*('[5]Prix courants'!AL20/'[5]Prix courants'!AL$31)</f>
        <v>0.41290591629131024</v>
      </c>
      <c r="E52" s="27">
        <f>E23*('[5]Prix courants'!AM20/'[5]Prix courants'!AM$31)</f>
        <v>0.25826343304425753</v>
      </c>
      <c r="F52" s="27">
        <f>F23*('[5]Prix courants'!AN20/'[5]Prix courants'!AN$31)</f>
        <v>0.1817658706828027</v>
      </c>
      <c r="G52" s="27">
        <f>G23*('[5]Prix courants'!AO20/'[5]Prix courants'!AO$31)</f>
        <v>0.19012704979778305</v>
      </c>
      <c r="H52" s="27">
        <f>H23*('[5]Prix courants'!AP20/'[5]Prix courants'!AP$31)</f>
        <v>-0.84650036519587846</v>
      </c>
    </row>
    <row r="53" spans="1:11" ht="28.5" customHeight="1">
      <c r="A53" s="26" t="s">
        <v>21</v>
      </c>
      <c r="B53" s="27" t="e">
        <v>#REF!</v>
      </c>
      <c r="C53" s="27">
        <f>C24*SUM('[5]Prix courants'!AG21:AL21)/SUM('[5]Prix courants'!$AG$31:$AL$31)</f>
        <v>5.2997695794654E-2</v>
      </c>
      <c r="D53" s="27">
        <f>D24*('[5]Prix courants'!AL21/'[5]Prix courants'!AL$31)</f>
        <v>7.7159775292271873E-2</v>
      </c>
      <c r="E53" s="27">
        <f>E24*('[5]Prix courants'!AM21/'[5]Prix courants'!AM$31)</f>
        <v>0.25520144014827845</v>
      </c>
      <c r="F53" s="27">
        <f>F24*('[5]Prix courants'!AN21/'[5]Prix courants'!AN$31)</f>
        <v>0.15046776006660115</v>
      </c>
      <c r="G53" s="27">
        <f>G24*('[5]Prix courants'!AO21/'[5]Prix courants'!AO$31)</f>
        <v>9.6159817693508939E-2</v>
      </c>
      <c r="H53" s="27">
        <f>H24*('[5]Prix courants'!AP21/'[5]Prix courants'!AP$31)</f>
        <v>-1.4711011219580745</v>
      </c>
    </row>
    <row r="54" spans="1:11" ht="28.5" customHeight="1">
      <c r="A54" s="26" t="s">
        <v>22</v>
      </c>
      <c r="B54" s="30">
        <v>15.454237025838191</v>
      </c>
      <c r="C54" s="27">
        <f>C25*SUM('[5]Prix courants'!AG22:AL22)/SUM('[5]Prix courants'!$AG$31:$AL$31)</f>
        <v>0.12837284747400105</v>
      </c>
      <c r="D54" s="27">
        <f>D25*('[5]Prix courants'!AL22/'[5]Prix courants'!AL$31)</f>
        <v>5.1425679437218486E-2</v>
      </c>
      <c r="E54" s="27">
        <f>E25*('[5]Prix courants'!AM22/'[5]Prix courants'!AM$31)</f>
        <v>0.13875333216873975</v>
      </c>
      <c r="F54" s="27">
        <f>F25*('[5]Prix courants'!AN22/'[5]Prix courants'!AN$31)</f>
        <v>0.14234825430720241</v>
      </c>
      <c r="G54" s="27">
        <f>G25*('[5]Prix courants'!AO22/'[5]Prix courants'!AO$31)</f>
        <v>0.2550596636964878</v>
      </c>
      <c r="H54" s="27">
        <f>H25*('[5]Prix courants'!AP22/'[5]Prix courants'!AP$31)</f>
        <v>-1.3273490942968722</v>
      </c>
    </row>
    <row r="55" spans="1:11" ht="28.5" customHeight="1">
      <c r="A55" s="26" t="s">
        <v>23</v>
      </c>
      <c r="B55" s="30">
        <v>-1.9280349736576663</v>
      </c>
      <c r="C55" s="27">
        <f>C26*SUM('[5]Prix courants'!AG23:AL23)/SUM('[5]Prix courants'!$AG$31:$AL$31)</f>
        <v>0.24925011083225693</v>
      </c>
      <c r="D55" s="27">
        <f>D26*('[5]Prix courants'!AL23/'[5]Prix courants'!AL$31)</f>
        <v>0.14874862088162358</v>
      </c>
      <c r="E55" s="27">
        <f>E26*('[5]Prix courants'!AM23/'[5]Prix courants'!AM$31)</f>
        <v>1.6769358160889591E-2</v>
      </c>
      <c r="F55" s="27">
        <f>F26*('[5]Prix courants'!AN23/'[5]Prix courants'!AN$31)</f>
        <v>5.5773744291163586E-2</v>
      </c>
      <c r="G55" s="27">
        <f>G26*('[5]Prix courants'!AO23/'[5]Prix courants'!AO$31)</f>
        <v>4.6799938292933552E-2</v>
      </c>
      <c r="H55" s="27">
        <f>H26*('[5]Prix courants'!AP23/'[5]Prix courants'!AP$31)</f>
        <v>-3.6837854764808643E-2</v>
      </c>
    </row>
    <row r="56" spans="1:11" ht="28.5" customHeight="1">
      <c r="A56" s="26" t="s">
        <v>24</v>
      </c>
      <c r="B56" s="30" t="e">
        <v>#REF!</v>
      </c>
      <c r="C56" s="27">
        <f>C27*SUM('[5]Prix courants'!AG24:AL24)/SUM('[5]Prix courants'!$AG$31:$AL$31)</f>
        <v>0.24875113226963633</v>
      </c>
      <c r="D56" s="27">
        <f>D27*('[5]Prix courants'!AL24/'[5]Prix courants'!AL$31)</f>
        <v>9.4879295510906427E-3</v>
      </c>
      <c r="E56" s="27">
        <f>E27*('[5]Prix courants'!AM24/'[5]Prix courants'!AM$31)</f>
        <v>0.17477549497694991</v>
      </c>
      <c r="F56" s="27">
        <f>F27*('[5]Prix courants'!AN24/'[5]Prix courants'!AN$31)</f>
        <v>0.15521318476640217</v>
      </c>
      <c r="G56" s="27">
        <f>G27*('[5]Prix courants'!AO24/'[5]Prix courants'!AO$31)</f>
        <v>0.1835767183929459</v>
      </c>
      <c r="H56" s="27">
        <f>H27*('[5]Prix courants'!AP24/'[5]Prix courants'!AP$31)</f>
        <v>-2.7644720794305373E-2</v>
      </c>
    </row>
    <row r="57" spans="1:11" ht="28.5" customHeight="1">
      <c r="A57" s="26" t="s">
        <v>25</v>
      </c>
      <c r="B57" s="30" t="e">
        <v>#REF!</v>
      </c>
      <c r="C57" s="27">
        <f>C28*SUM('[5]Prix courants'!AG25:AL25)/SUM('[5]Prix courants'!$AG$31:$AL$31)</f>
        <v>0.33934998741338318</v>
      </c>
      <c r="D57" s="27">
        <f>D28*('[5]Prix courants'!AL25/'[5]Prix courants'!AL$31)</f>
        <v>0.14677665873779039</v>
      </c>
      <c r="E57" s="27">
        <f>E28*('[5]Prix courants'!AM25/'[5]Prix courants'!AM$31)</f>
        <v>0.2214488531220484</v>
      </c>
      <c r="F57" s="27">
        <f>F28*('[5]Prix courants'!AN25/'[5]Prix courants'!AN$31)</f>
        <v>0.20148084041597489</v>
      </c>
      <c r="G57" s="27">
        <f>G28*('[5]Prix courants'!AO25/'[5]Prix courants'!AO$31)</f>
        <v>0.45660071648760492</v>
      </c>
      <c r="H57" s="27">
        <f>H28*('[5]Prix courants'!AP25/'[5]Prix courants'!AP$31)</f>
        <v>0.21526674913211763</v>
      </c>
    </row>
    <row r="58" spans="1:11" ht="28.5" customHeight="1">
      <c r="A58" s="26" t="s">
        <v>26</v>
      </c>
      <c r="B58" s="30"/>
      <c r="C58" s="27">
        <f>C29*SUM('[5]Prix courants'!AG26:AL26)/SUM('[5]Prix courants'!$AG$31:$AL$31)</f>
        <v>0.27692188423113911</v>
      </c>
      <c r="D58" s="27">
        <f>D29*('[5]Prix courants'!AL26/'[5]Prix courants'!AL$31)</f>
        <v>0.11593947062098282</v>
      </c>
      <c r="E58" s="27">
        <f>E29*('[5]Prix courants'!AM26/'[5]Prix courants'!AM$31)</f>
        <v>-7.4260310354322664E-2</v>
      </c>
      <c r="F58" s="27">
        <f>F29*('[5]Prix courants'!AN26/'[5]Prix courants'!AN$31)</f>
        <v>5.5019778090297206E-2</v>
      </c>
      <c r="G58" s="27">
        <f>G29*('[5]Prix courants'!AO26/'[5]Prix courants'!AO$31)</f>
        <v>0.18382210321860087</v>
      </c>
      <c r="H58" s="27">
        <f>H29*('[5]Prix courants'!AP26/'[5]Prix courants'!AP$31)</f>
        <v>9.1407921194025715E-2</v>
      </c>
    </row>
    <row r="59" spans="1:11" ht="28.5" customHeight="1">
      <c r="A59" s="26" t="s">
        <v>27</v>
      </c>
      <c r="B59" s="30"/>
      <c r="C59" s="27">
        <f>C30*SUM('[5]Prix courants'!AG27:AL27)/SUM('[5]Prix courants'!$AG$31:$AL$31)</f>
        <v>0.35461342959898517</v>
      </c>
      <c r="D59" s="27">
        <f>D30*('[5]Prix courants'!AL27/'[5]Prix courants'!AL$31)</f>
        <v>0.45797945240143739</v>
      </c>
      <c r="E59" s="27">
        <f>E30*('[5]Prix courants'!AM27/'[5]Prix courants'!AM$31)</f>
        <v>0.38881161119549479</v>
      </c>
      <c r="F59" s="27">
        <f>F30*('[5]Prix courants'!AN27/'[5]Prix courants'!AN$31)</f>
        <v>0.57274470977239911</v>
      </c>
      <c r="G59" s="27">
        <f>G30*('[5]Prix courants'!AO27/'[5]Prix courants'!AO$31)</f>
        <v>0.56700918298581005</v>
      </c>
      <c r="H59" s="27">
        <f>H30*('[5]Prix courants'!AP27/'[5]Prix courants'!AP$31)</f>
        <v>-0.10306460930980582</v>
      </c>
    </row>
    <row r="60" spans="1:11" ht="28.5" hidden="1" customHeight="1">
      <c r="A60" s="26" t="s">
        <v>28</v>
      </c>
      <c r="B60" s="30"/>
      <c r="C60" s="27">
        <f>C31*SUM('[5]Prix courants'!AG28:AL28)/SUM('[5]Prix courants'!$AG$31:$AL$31)</f>
        <v>3.2909722517116775E-2</v>
      </c>
      <c r="D60" s="27">
        <f>D31*('[5]Prix courants'!AL28/'[5]Prix courants'!AL$31)</f>
        <v>4.1136697201275371E-2</v>
      </c>
      <c r="E60" s="27">
        <f>E31*('[5]Prix courants'!AM28/'[5]Prix courants'!AM$31)</f>
        <v>1.3891232880227471E-2</v>
      </c>
      <c r="F60" s="27">
        <f>F31*('[5]Prix courants'!AN28/'[5]Prix courants'!AN$31)</f>
        <v>2.1554684891044125E-2</v>
      </c>
      <c r="G60" s="27">
        <f>G31*('[5]Prix courants'!AO28/'[5]Prix courants'!AO$31)</f>
        <v>3.7911865348685521E-2</v>
      </c>
      <c r="H60" s="27">
        <f>H31*('[5]Prix courants'!AP28/'[5]Prix courants'!AP$31)</f>
        <v>-9.3331748793812661E-2</v>
      </c>
    </row>
    <row r="61" spans="1:11" ht="28.5" hidden="1" customHeight="1">
      <c r="A61" s="26" t="s">
        <v>29</v>
      </c>
      <c r="B61" s="30"/>
      <c r="C61" s="25">
        <f>C32*SUM('[5]Prix courants'!AG29:AL29)/SUM('[5]Prix courants'!$AG$31:$AL$31)</f>
        <v>0</v>
      </c>
      <c r="D61" s="25">
        <f>D32*('[5]Prix courants'!AL29/'[5]Prix courants'!AL$31)</f>
        <v>0</v>
      </c>
      <c r="E61" s="25">
        <f>E32*('[5]Prix courants'!AM29/'[5]Prix courants'!AM$31)</f>
        <v>0</v>
      </c>
      <c r="F61" s="25">
        <f>F32*('[5]Prix courants'!AN29/'[5]Prix courants'!AN$31)</f>
        <v>0</v>
      </c>
      <c r="G61" s="25">
        <f>G32*('[5]Prix courants'!AO29/'[5]Prix courants'!AO$31)</f>
        <v>0</v>
      </c>
      <c r="H61" s="25">
        <f>H32*('[5]Prix courants'!AP29/'[5]Prix courants'!AP$31)</f>
        <v>0</v>
      </c>
    </row>
    <row r="62" spans="1:11" ht="28.5" customHeight="1">
      <c r="A62" s="23" t="s">
        <v>30</v>
      </c>
      <c r="B62" s="30"/>
      <c r="C62" s="25">
        <f>C33*SUM('[5]Prix courants'!AG33:AL33)/SUM('[5]Prix courants'!$AG$31:$AL$31)</f>
        <v>3.5015913220694843</v>
      </c>
      <c r="D62" s="25">
        <f>D33*('[5]Prix courants'!AL33/'[5]Prix courants'!AL$31)</f>
        <v>2.6512748620881625</v>
      </c>
      <c r="E62" s="25">
        <f>E33*('[5]Prix courants'!AM33/'[5]Prix courants'!AM$31)</f>
        <v>2.5835936397398811</v>
      </c>
      <c r="F62" s="25">
        <f>F33*('[5]Prix courants'!AN33/'[5]Prix courants'!AN$31)</f>
        <v>2.7497935647126885</v>
      </c>
      <c r="G62" s="25">
        <f>G33*('[5]Prix courants'!AO33/'[5]Prix courants'!AO$31)</f>
        <v>3.2858164864321138</v>
      </c>
      <c r="H62" s="25">
        <f>H33*('[5]Prix courants'!AP33/'[5]Prix courants'!AP$31)</f>
        <v>-5.3304528255404637</v>
      </c>
    </row>
    <row r="63" spans="1:11" ht="22.5" customHeight="1">
      <c r="A63" s="23"/>
      <c r="B63" s="30"/>
      <c r="C63" s="30"/>
      <c r="D63" s="25"/>
      <c r="E63" s="25"/>
      <c r="F63" s="25"/>
      <c r="G63" s="25"/>
      <c r="H63" s="25"/>
    </row>
    <row r="64" spans="1:11" ht="23.25" customHeight="1">
      <c r="A64" s="33" t="s">
        <v>33</v>
      </c>
      <c r="B64" s="34"/>
      <c r="C64" s="17"/>
      <c r="D64" s="35"/>
      <c r="E64" s="35"/>
      <c r="F64" s="35"/>
      <c r="G64" s="35"/>
      <c r="H64" s="35"/>
    </row>
    <row r="65" spans="1:8" ht="7.5" customHeight="1">
      <c r="A65" s="36"/>
      <c r="B65" s="37"/>
      <c r="C65" s="17"/>
      <c r="D65" s="35"/>
      <c r="E65" s="35"/>
      <c r="F65" s="35"/>
      <c r="G65" s="35"/>
      <c r="H65" s="35"/>
    </row>
    <row r="66" spans="1:8" ht="20.5">
      <c r="A66" s="36" t="s">
        <v>34</v>
      </c>
      <c r="B66" s="37"/>
      <c r="C66" s="17"/>
      <c r="D66" s="35"/>
      <c r="E66" s="35"/>
      <c r="F66" s="35"/>
      <c r="G66" s="35"/>
      <c r="H66" s="35"/>
    </row>
    <row r="67" spans="1:8" ht="11.25" customHeight="1">
      <c r="A67" s="15"/>
      <c r="B67" s="37"/>
      <c r="C67" s="17"/>
      <c r="D67" s="35"/>
      <c r="E67" s="35"/>
      <c r="F67" s="35"/>
      <c r="G67" s="35"/>
      <c r="H67" s="35"/>
    </row>
    <row r="68" spans="1:8" ht="9.75" customHeight="1">
      <c r="A68" s="35"/>
      <c r="B68" s="38">
        <v>319339.7</v>
      </c>
      <c r="C68" s="39"/>
      <c r="D68" s="35"/>
      <c r="E68" s="35"/>
      <c r="F68" s="35"/>
      <c r="G68" s="35"/>
      <c r="H68" s="35"/>
    </row>
    <row r="69" spans="1:8" ht="30.5" thickBot="1">
      <c r="A69" s="2" t="s">
        <v>35</v>
      </c>
      <c r="B69" s="3"/>
      <c r="C69" s="4"/>
      <c r="D69" s="5"/>
      <c r="E69" s="5"/>
      <c r="F69" s="5"/>
      <c r="G69" s="5"/>
      <c r="H69" s="5"/>
    </row>
    <row r="70" spans="1:8" s="10" customFormat="1" ht="32.25" customHeight="1" thickBot="1">
      <c r="A70" s="7"/>
      <c r="B70" s="8"/>
      <c r="C70" s="9" t="s">
        <v>0</v>
      </c>
      <c r="D70" s="40"/>
      <c r="E70" s="40"/>
      <c r="F70" s="40"/>
      <c r="G70" s="40"/>
      <c r="H70" s="40"/>
    </row>
    <row r="71" spans="1:8" ht="33" customHeight="1" thickBot="1">
      <c r="A71" s="11"/>
      <c r="B71" s="12">
        <v>1996</v>
      </c>
      <c r="C71" s="16" t="s">
        <v>41</v>
      </c>
      <c r="D71" s="13">
        <v>2016</v>
      </c>
      <c r="E71" s="13">
        <v>2017</v>
      </c>
      <c r="F71" s="13">
        <v>2018</v>
      </c>
      <c r="G71" s="13">
        <v>2019</v>
      </c>
      <c r="H71" s="13">
        <v>2020</v>
      </c>
    </row>
    <row r="72" spans="1:8" ht="52.5" customHeight="1">
      <c r="A72" s="14" t="s">
        <v>36</v>
      </c>
      <c r="B72" s="41"/>
      <c r="C72" s="42">
        <f>AVERAGE('[5]Prix courants'!AG31:AL31)</f>
        <v>877305.16666666663</v>
      </c>
      <c r="D72" s="42">
        <f>'[5]Prix courants'!AM31</f>
        <v>1013229</v>
      </c>
      <c r="E72" s="42">
        <f>'[5]Prix courants'!AN31</f>
        <v>1063045</v>
      </c>
      <c r="F72" s="42">
        <f>'[5]Prix courants'!AO31</f>
        <v>1108463</v>
      </c>
      <c r="G72" s="42">
        <f>'[5]Prix courants'!AP31</f>
        <v>1152806</v>
      </c>
      <c r="H72" s="42">
        <f>'[5]Prix courants'!AQ31</f>
        <v>1089521</v>
      </c>
    </row>
    <row r="73" spans="1:8" ht="29.25" customHeight="1">
      <c r="A73" s="31" t="s">
        <v>37</v>
      </c>
      <c r="B73" s="41"/>
      <c r="C73" s="42">
        <f>AVERAGE('[5]Prix courants'!AG29:AL29)</f>
        <v>793922.33333333337</v>
      </c>
      <c r="D73" s="42">
        <f>'[5]Prix courants'!AM29</f>
        <v>894601</v>
      </c>
      <c r="E73" s="42">
        <f>'[5]Prix courants'!AN29</f>
        <v>940888</v>
      </c>
      <c r="F73" s="42">
        <f>'[5]Prix courants'!AO29</f>
        <v>978016</v>
      </c>
      <c r="G73" s="42">
        <f>'[5]Prix courants'!AP29</f>
        <v>1019658</v>
      </c>
      <c r="H73" s="42">
        <f>'[5]Prix courants'!AQ29</f>
        <v>965711</v>
      </c>
    </row>
    <row r="74" spans="1:8" ht="29.25" customHeight="1">
      <c r="A74" s="23" t="s">
        <v>4</v>
      </c>
      <c r="B74" s="41"/>
      <c r="C74" s="42">
        <f>AVERAGE('[5]Prix courants'!AG4:AL4)</f>
        <v>111097.33333333333</v>
      </c>
      <c r="D74" s="42">
        <f>'[5]Prix courants'!AM4</f>
        <v>121554</v>
      </c>
      <c r="E74" s="42">
        <f>'[5]Prix courants'!AN4</f>
        <v>131419</v>
      </c>
      <c r="F74" s="42">
        <f>'[5]Prix courants'!AO4</f>
        <v>135418</v>
      </c>
      <c r="G74" s="42">
        <f>'[5]Prix courants'!AP4</f>
        <v>140019</v>
      </c>
      <c r="H74" s="42">
        <f>'[5]Prix courants'!AQ4</f>
        <v>127281</v>
      </c>
    </row>
    <row r="75" spans="1:8" ht="29.25" customHeight="1">
      <c r="A75" s="26" t="s">
        <v>5</v>
      </c>
      <c r="B75" s="41"/>
      <c r="C75" s="18">
        <f>AVERAGE('[5]Prix courants'!AG5:AL5)</f>
        <v>103401.66666666667</v>
      </c>
      <c r="D75" s="18">
        <f>'[5]Prix courants'!AM5</f>
        <v>110549</v>
      </c>
      <c r="E75" s="18">
        <f>'[5]Prix courants'!AN5</f>
        <v>120092</v>
      </c>
      <c r="F75" s="18">
        <f>'[5]Prix courants'!AO5</f>
        <v>124083</v>
      </c>
      <c r="G75" s="18">
        <f>'[5]Prix courants'!AP5</f>
        <v>128643</v>
      </c>
      <c r="H75" s="18">
        <f>'[5]Prix courants'!AQ5</f>
        <v>116317</v>
      </c>
    </row>
    <row r="76" spans="1:8" ht="29.25" customHeight="1">
      <c r="A76" s="26" t="s">
        <v>6</v>
      </c>
      <c r="B76" s="41"/>
      <c r="C76" s="18">
        <f>AVERAGE('[5]Prix courants'!AG6:AL6)</f>
        <v>7695.666666666667</v>
      </c>
      <c r="D76" s="18">
        <f>'[5]Prix courants'!AM6</f>
        <v>11005</v>
      </c>
      <c r="E76" s="18">
        <f>'[5]Prix courants'!AN6</f>
        <v>11327</v>
      </c>
      <c r="F76" s="18">
        <f>'[5]Prix courants'!AO6</f>
        <v>11335</v>
      </c>
      <c r="G76" s="18">
        <f>'[5]Prix courants'!AP6</f>
        <v>11376</v>
      </c>
      <c r="H76" s="18">
        <f>'[5]Prix courants'!AQ6</f>
        <v>10964</v>
      </c>
    </row>
    <row r="77" spans="1:8" ht="29.25" customHeight="1">
      <c r="A77" s="23" t="s">
        <v>7</v>
      </c>
      <c r="B77" s="41"/>
      <c r="C77" s="42">
        <f>AVERAGE('[5]Prix courants'!AG7:AL7)</f>
        <v>230227.33333333334</v>
      </c>
      <c r="D77" s="42">
        <f>'[5]Prix courants'!AM7</f>
        <v>262348</v>
      </c>
      <c r="E77" s="42">
        <f>'[5]Prix courants'!AN7</f>
        <v>278087</v>
      </c>
      <c r="F77" s="42">
        <f>'[5]Prix courants'!AO7</f>
        <v>286801</v>
      </c>
      <c r="G77" s="42">
        <f>'[5]Prix courants'!AP7</f>
        <v>291938</v>
      </c>
      <c r="H77" s="42">
        <f>'[5]Prix courants'!AQ7</f>
        <v>284716</v>
      </c>
    </row>
    <row r="78" spans="1:8" ht="29.25" customHeight="1">
      <c r="A78" s="26" t="s">
        <v>8</v>
      </c>
      <c r="B78" s="41"/>
      <c r="C78" s="18">
        <f>AVERAGE('[5]Prix courants'!AG8:AL8)</f>
        <v>27185.333333333332</v>
      </c>
      <c r="D78" s="18">
        <f>'[5]Prix courants'!AM8</f>
        <v>20638</v>
      </c>
      <c r="E78" s="18">
        <f>'[5]Prix courants'!AN8</f>
        <v>24483</v>
      </c>
      <c r="F78" s="18">
        <f>'[5]Prix courants'!AO8</f>
        <v>25455</v>
      </c>
      <c r="G78" s="18">
        <f>'[5]Prix courants'!AP8</f>
        <v>26337</v>
      </c>
      <c r="H78" s="18">
        <f>'[5]Prix courants'!AQ8</f>
        <v>24721</v>
      </c>
    </row>
    <row r="79" spans="1:8" ht="29.25" customHeight="1">
      <c r="A79" s="26" t="s">
        <v>9</v>
      </c>
      <c r="B79" s="41"/>
      <c r="C79" s="18">
        <f>AVERAGE('[5]Prix courants'!AG9:AL9)</f>
        <v>138308.83333333334</v>
      </c>
      <c r="D79" s="18">
        <f>'[5]Prix courants'!AM9</f>
        <v>158855</v>
      </c>
      <c r="E79" s="18">
        <f>'[5]Prix courants'!AN9</f>
        <v>166888</v>
      </c>
      <c r="F79" s="18">
        <f>'[5]Prix courants'!AO9</f>
        <v>173754</v>
      </c>
      <c r="G79" s="18">
        <f>'[5]Prix courants'!AP9</f>
        <v>171735</v>
      </c>
      <c r="H79" s="18">
        <f>'[5]Prix courants'!AQ9</f>
        <v>166382</v>
      </c>
    </row>
    <row r="80" spans="1:8" ht="29.25" customHeight="1">
      <c r="A80" s="19" t="s">
        <v>10</v>
      </c>
      <c r="B80" s="41"/>
      <c r="C80" s="18">
        <f>AVERAGE('[5]Prix courants'!AG10:AL10)</f>
        <v>47964.666666666664</v>
      </c>
      <c r="D80" s="18">
        <f>'[5]Prix courants'!AM10</f>
        <v>56834</v>
      </c>
      <c r="E80" s="18">
        <f>'[5]Prix courants'!AN10</f>
        <v>62825</v>
      </c>
      <c r="F80" s="18">
        <f>'[5]Prix courants'!AO10</f>
        <v>62981</v>
      </c>
      <c r="G80" s="18">
        <f>'[5]Prix courants'!AP10</f>
        <v>56385</v>
      </c>
      <c r="H80" s="18">
        <f>'[5]Prix courants'!AQ10</f>
        <v>62426</v>
      </c>
    </row>
    <row r="81" spans="1:8" ht="29.25" customHeight="1">
      <c r="A81" s="19" t="s">
        <v>11</v>
      </c>
      <c r="B81" s="41"/>
      <c r="C81" s="18">
        <f>AVERAGE('[5]Prix courants'!AG11:AL11)</f>
        <v>15352.166666666666</v>
      </c>
      <c r="D81" s="18">
        <f>'[5]Prix courants'!AM11</f>
        <v>17165</v>
      </c>
      <c r="E81" s="18">
        <f>'[5]Prix courants'!AN11</f>
        <v>17739</v>
      </c>
      <c r="F81" s="18">
        <f>'[5]Prix courants'!AO11</f>
        <v>18541</v>
      </c>
      <c r="G81" s="18">
        <f>'[5]Prix courants'!AP11</f>
        <v>19773</v>
      </c>
      <c r="H81" s="18">
        <f>'[5]Prix courants'!AQ11</f>
        <v>18056</v>
      </c>
    </row>
    <row r="82" spans="1:8" ht="29.25" customHeight="1">
      <c r="A82" s="19" t="s">
        <v>12</v>
      </c>
      <c r="B82" s="41"/>
      <c r="C82" s="18">
        <f>AVERAGE('[5]Prix courants'!AG12:AL12)</f>
        <v>17461.5</v>
      </c>
      <c r="D82" s="18">
        <f>'[5]Prix courants'!AM12</f>
        <v>22358</v>
      </c>
      <c r="E82" s="18">
        <f>'[5]Prix courants'!AN12</f>
        <v>22371</v>
      </c>
      <c r="F82" s="18">
        <f>'[5]Prix courants'!AO12</f>
        <v>25769</v>
      </c>
      <c r="G82" s="18">
        <f>'[5]Prix courants'!AP12</f>
        <v>25666</v>
      </c>
      <c r="H82" s="18">
        <f>'[5]Prix courants'!AQ12</f>
        <v>26422</v>
      </c>
    </row>
    <row r="83" spans="1:8" ht="29.25" customHeight="1">
      <c r="A83" s="19" t="s">
        <v>13</v>
      </c>
      <c r="B83" s="41"/>
      <c r="C83" s="18">
        <f>AVERAGE('[5]Prix courants'!AG13:AL13)</f>
        <v>31083.333333333332</v>
      </c>
      <c r="D83" s="18">
        <f>'[5]Prix courants'!AM13</f>
        <v>36781</v>
      </c>
      <c r="E83" s="18">
        <f>'[5]Prix courants'!AN13</f>
        <v>38741</v>
      </c>
      <c r="F83" s="18">
        <f>'[5]Prix courants'!AO13</f>
        <v>41323</v>
      </c>
      <c r="G83" s="18">
        <f>'[5]Prix courants'!AP13</f>
        <v>43750</v>
      </c>
      <c r="H83" s="18">
        <f>'[5]Prix courants'!AQ13</f>
        <v>34444</v>
      </c>
    </row>
    <row r="84" spans="1:8" ht="29.25" customHeight="1">
      <c r="A84" s="19" t="s">
        <v>14</v>
      </c>
      <c r="B84" s="41"/>
      <c r="C84" s="18">
        <f>AVERAGE('[5]Prix courants'!AG14:AL14)</f>
        <v>26447.166666666668</v>
      </c>
      <c r="D84" s="18">
        <f>'[5]Prix courants'!AM14</f>
        <v>25717</v>
      </c>
      <c r="E84" s="18">
        <f>'[5]Prix courants'!AN14</f>
        <v>25212</v>
      </c>
      <c r="F84" s="18">
        <f>'[5]Prix courants'!AO14</f>
        <v>25140</v>
      </c>
      <c r="G84" s="18">
        <f>'[5]Prix courants'!AP14</f>
        <v>26161</v>
      </c>
      <c r="H84" s="18">
        <f>'[5]Prix courants'!AQ14</f>
        <v>25034</v>
      </c>
    </row>
    <row r="85" spans="1:8" ht="28.5" hidden="1" customHeight="1">
      <c r="A85" s="32" t="s">
        <v>15</v>
      </c>
      <c r="B85" s="41"/>
      <c r="C85" s="18">
        <f>AVERAGE('[5]Prix courants'!AG15:AL15)</f>
        <v>12336.5</v>
      </c>
      <c r="D85" s="18">
        <f>'[5]Prix courants'!AM15</f>
        <v>0</v>
      </c>
      <c r="E85" s="18">
        <f>'[5]Prix courants'!AN15</f>
        <v>0</v>
      </c>
      <c r="F85" s="18">
        <f>'[5]Prix courants'!AO15</f>
        <v>0</v>
      </c>
      <c r="G85" s="18">
        <f>'[5]Prix courants'!AP15</f>
        <v>0</v>
      </c>
      <c r="H85" s="18">
        <f>'[5]Prix courants'!AQ15</f>
        <v>0</v>
      </c>
    </row>
    <row r="86" spans="1:8" ht="29.25" hidden="1" customHeight="1">
      <c r="A86" s="32" t="s">
        <v>16</v>
      </c>
      <c r="B86" s="41"/>
      <c r="C86" s="18">
        <f>AVERAGE('[5]Prix courants'!AG16:AL16)</f>
        <v>1239.5</v>
      </c>
      <c r="D86" s="18">
        <f>'[5]Prix courants'!AM16</f>
        <v>0</v>
      </c>
      <c r="E86" s="18">
        <f>'[5]Prix courants'!AN16</f>
        <v>0</v>
      </c>
      <c r="F86" s="18">
        <f>'[5]Prix courants'!AO16</f>
        <v>0</v>
      </c>
      <c r="G86" s="18">
        <f>'[5]Prix courants'!AP16</f>
        <v>0</v>
      </c>
      <c r="H86" s="18">
        <f>'[5]Prix courants'!AQ16</f>
        <v>0</v>
      </c>
    </row>
    <row r="87" spans="1:8" ht="29.25" customHeight="1">
      <c r="A87" s="19" t="s">
        <v>17</v>
      </c>
      <c r="B87" s="41"/>
      <c r="C87" s="18">
        <f>AVERAGE('[5]Prix courants'!AG17:AL17)</f>
        <v>15692.333333333334</v>
      </c>
      <c r="D87" s="18">
        <f>'[5]Prix courants'!AM17</f>
        <v>24980</v>
      </c>
      <c r="E87" s="18">
        <f>'[5]Prix courants'!AN17</f>
        <v>27021</v>
      </c>
      <c r="F87" s="18">
        <f>'[5]Prix courants'!AO17</f>
        <v>27906</v>
      </c>
      <c r="G87" s="18">
        <f>'[5]Prix courants'!AP17</f>
        <v>32081</v>
      </c>
      <c r="H87" s="18">
        <f>'[5]Prix courants'!AQ17</f>
        <v>32946</v>
      </c>
    </row>
    <row r="88" spans="1:8" ht="29.25" customHeight="1">
      <c r="A88" s="26" t="s">
        <v>18</v>
      </c>
      <c r="B88" s="41"/>
      <c r="C88" s="18">
        <f>AVERAGE('[5]Prix courants'!AG18:AL18)</f>
        <v>49040.833333333336</v>
      </c>
      <c r="D88" s="18">
        <f>'[5]Prix courants'!AM18</f>
        <v>57875</v>
      </c>
      <c r="E88" s="18">
        <f>'[5]Prix courants'!AN18</f>
        <v>59695</v>
      </c>
      <c r="F88" s="18">
        <f>'[5]Prix courants'!AO18</f>
        <v>59686</v>
      </c>
      <c r="G88" s="18">
        <f>'[5]Prix courants'!AP18</f>
        <v>61785</v>
      </c>
      <c r="H88" s="18">
        <f>'[5]Prix courants'!AQ18</f>
        <v>60667</v>
      </c>
    </row>
    <row r="89" spans="1:8" ht="29.25" customHeight="1">
      <c r="A89" s="23" t="s">
        <v>19</v>
      </c>
      <c r="B89" s="41"/>
      <c r="C89" s="42">
        <f>AVERAGE('[5]Prix courants'!AG19:AL19)</f>
        <v>452597.66666666669</v>
      </c>
      <c r="D89" s="42">
        <f>'[5]Prix courants'!AM19</f>
        <v>510699</v>
      </c>
      <c r="E89" s="42">
        <f>'[5]Prix courants'!AN19</f>
        <v>531382</v>
      </c>
      <c r="F89" s="42">
        <f>'[5]Prix courants'!AO19</f>
        <v>555797</v>
      </c>
      <c r="G89" s="42">
        <f>'[5]Prix courants'!AP19</f>
        <v>587701</v>
      </c>
      <c r="H89" s="42">
        <f>'[5]Prix courants'!AQ19</f>
        <v>553714</v>
      </c>
    </row>
    <row r="90" spans="1:8" ht="29.25" customHeight="1">
      <c r="A90" s="26" t="s">
        <v>20</v>
      </c>
      <c r="B90" s="41"/>
      <c r="C90" s="18">
        <f>AVERAGE('[5]Prix courants'!AG20:AL20)</f>
        <v>74194.5</v>
      </c>
      <c r="D90" s="18">
        <f>'[5]Prix courants'!AM20</f>
        <v>81775</v>
      </c>
      <c r="E90" s="18">
        <f>'[5]Prix courants'!AN20</f>
        <v>84011</v>
      </c>
      <c r="F90" s="18">
        <f>'[5]Prix courants'!AO20</f>
        <v>87812</v>
      </c>
      <c r="G90" s="18">
        <f>'[5]Prix courants'!AP20</f>
        <v>91201</v>
      </c>
      <c r="H90" s="18">
        <f>'[5]Prix courants'!AQ20</f>
        <v>81261</v>
      </c>
    </row>
    <row r="91" spans="1:8" ht="29.25" customHeight="1">
      <c r="A91" s="26" t="s">
        <v>21</v>
      </c>
      <c r="B91" s="41"/>
      <c r="C91" s="18">
        <f>AVERAGE('[5]Prix courants'!AG21:AL21)</f>
        <v>19155.5</v>
      </c>
      <c r="D91" s="18">
        <f>'[5]Prix courants'!AM21</f>
        <v>22485</v>
      </c>
      <c r="E91" s="18">
        <f>'[5]Prix courants'!AN21</f>
        <v>26659</v>
      </c>
      <c r="F91" s="18">
        <f>'[5]Prix courants'!AO21</f>
        <v>28808</v>
      </c>
      <c r="G91" s="18">
        <f>'[5]Prix courants'!AP21</f>
        <v>30338</v>
      </c>
      <c r="H91" s="18">
        <f>'[5]Prix courants'!AQ21</f>
        <v>13418</v>
      </c>
    </row>
    <row r="92" spans="1:8" ht="29.25" customHeight="1">
      <c r="A92" s="26" t="s">
        <v>22</v>
      </c>
      <c r="B92" s="41"/>
      <c r="C92" s="18">
        <f>AVERAGE('[5]Prix courants'!AG22:AL22)</f>
        <v>30816.666666666668</v>
      </c>
      <c r="D92" s="18">
        <f>'[5]Prix courants'!AM22</f>
        <v>37997</v>
      </c>
      <c r="E92" s="18">
        <f>'[5]Prix courants'!AN22</f>
        <v>40898</v>
      </c>
      <c r="F92" s="18">
        <f>'[5]Prix courants'!AO22</f>
        <v>42837</v>
      </c>
      <c r="G92" s="18">
        <f>'[5]Prix courants'!AP22</f>
        <v>47818</v>
      </c>
      <c r="H92" s="18">
        <f>'[5]Prix courants'!AQ22</f>
        <v>34732</v>
      </c>
    </row>
    <row r="93" spans="1:8" ht="29.25" customHeight="1">
      <c r="A93" s="26" t="s">
        <v>23</v>
      </c>
      <c r="B93" s="41"/>
      <c r="C93" s="18">
        <f>AVERAGE('[5]Prix courants'!AG23:AL23)</f>
        <v>24808.833333333332</v>
      </c>
      <c r="D93" s="18">
        <f>'[5]Prix courants'!AM23</f>
        <v>21239</v>
      </c>
      <c r="E93" s="18">
        <f>'[5]Prix courants'!AN23</f>
        <v>21175</v>
      </c>
      <c r="F93" s="18">
        <f>'[5]Prix courants'!AO23</f>
        <v>21615</v>
      </c>
      <c r="G93" s="18">
        <f>'[5]Prix courants'!AP23</f>
        <v>22351</v>
      </c>
      <c r="H93" s="18">
        <f>'[5]Prix courants'!AQ23</f>
        <v>21855</v>
      </c>
    </row>
    <row r="94" spans="1:8" ht="29.25" customHeight="1">
      <c r="A94" s="26" t="s">
        <v>24</v>
      </c>
      <c r="B94" s="41"/>
      <c r="C94" s="18">
        <f>AVERAGE('[5]Prix courants'!AG24:AL24)</f>
        <v>42931.666666666664</v>
      </c>
      <c r="D94" s="18">
        <f>'[5]Prix courants'!AM24</f>
        <v>46602</v>
      </c>
      <c r="E94" s="18">
        <f>'[5]Prix courants'!AN24</f>
        <v>48529</v>
      </c>
      <c r="F94" s="18">
        <f>'[5]Prix courants'!AO24</f>
        <v>50872</v>
      </c>
      <c r="G94" s="18">
        <f>'[5]Prix courants'!AP24</f>
        <v>53115</v>
      </c>
      <c r="H94" s="18">
        <f>'[5]Prix courants'!AQ24</f>
        <v>53558</v>
      </c>
    </row>
    <row r="95" spans="1:8" ht="29.25" customHeight="1">
      <c r="A95" s="26" t="s">
        <v>25</v>
      </c>
      <c r="B95" s="41"/>
      <c r="C95" s="18">
        <f>AVERAGE('[5]Prix courants'!AG25:AL25)</f>
        <v>80068.833333333328</v>
      </c>
      <c r="D95" s="18">
        <f>'[5]Prix courants'!AM25</f>
        <v>93491</v>
      </c>
      <c r="E95" s="18">
        <f>'[5]Prix courants'!AN25</f>
        <v>97356</v>
      </c>
      <c r="F95" s="18">
        <f>'[5]Prix courants'!AO25</f>
        <v>101225</v>
      </c>
      <c r="G95" s="18">
        <f>'[5]Prix courants'!AP25</f>
        <v>107896</v>
      </c>
      <c r="H95" s="18">
        <f>'[5]Prix courants'!AQ25</f>
        <v>112649</v>
      </c>
    </row>
    <row r="96" spans="1:8" ht="29.25" customHeight="1">
      <c r="A96" s="26" t="s">
        <v>26</v>
      </c>
      <c r="B96" s="41"/>
      <c r="C96" s="18">
        <f>AVERAGE('[5]Prix courants'!AG26:AL26)</f>
        <v>74992.666666666672</v>
      </c>
      <c r="D96" s="18">
        <f>'[5]Prix courants'!AM26</f>
        <v>83603</v>
      </c>
      <c r="E96" s="18">
        <f>'[5]Prix courants'!AN26</f>
        <v>83555</v>
      </c>
      <c r="F96" s="18">
        <f>'[5]Prix courants'!AO26</f>
        <v>84900</v>
      </c>
      <c r="G96" s="18">
        <f>'[5]Prix courants'!AP26</f>
        <v>87813</v>
      </c>
      <c r="H96" s="18">
        <f>'[5]Prix courants'!AQ26</f>
        <v>89870</v>
      </c>
    </row>
    <row r="97" spans="1:8" ht="29.25" customHeight="1">
      <c r="A97" s="26" t="s">
        <v>27</v>
      </c>
      <c r="B97" s="41"/>
      <c r="C97" s="18">
        <f>AVERAGE('[5]Prix courants'!AG27:AL27)</f>
        <v>93285.166666666672</v>
      </c>
      <c r="D97" s="18">
        <f>'[5]Prix courants'!AM27</f>
        <v>109432</v>
      </c>
      <c r="E97" s="18">
        <f>'[5]Prix courants'!AN27</f>
        <v>114878</v>
      </c>
      <c r="F97" s="18">
        <f>'[5]Prix courants'!AO27</f>
        <v>123237</v>
      </c>
      <c r="G97" s="18">
        <f>'[5]Prix courants'!AP27</f>
        <v>132015</v>
      </c>
      <c r="H97" s="18">
        <f>'[5]Prix courants'!AQ27</f>
        <v>132164</v>
      </c>
    </row>
    <row r="98" spans="1:8" ht="29.25" customHeight="1">
      <c r="A98" s="26" t="s">
        <v>28</v>
      </c>
      <c r="B98" s="41"/>
      <c r="C98" s="18">
        <f>AVERAGE('[5]Prix courants'!AG28:AL28)</f>
        <v>12343.833333333334</v>
      </c>
      <c r="D98" s="18">
        <f>'[5]Prix courants'!AM28</f>
        <v>14075</v>
      </c>
      <c r="E98" s="18">
        <f>'[5]Prix courants'!AN28</f>
        <v>14321</v>
      </c>
      <c r="F98" s="18">
        <f>'[5]Prix courants'!AO28</f>
        <v>14491</v>
      </c>
      <c r="G98" s="18">
        <f>'[5]Prix courants'!AP28</f>
        <v>15154</v>
      </c>
      <c r="H98" s="18">
        <f>'[5]Prix courants'!AQ28</f>
        <v>14207</v>
      </c>
    </row>
    <row r="99" spans="1:8" ht="29.25" hidden="1" customHeight="1">
      <c r="A99" s="26" t="s">
        <v>29</v>
      </c>
      <c r="B99" s="41"/>
      <c r="C99" s="18"/>
      <c r="D99" s="18"/>
      <c r="E99" s="18"/>
      <c r="F99" s="18"/>
      <c r="G99" s="18"/>
      <c r="H99" s="18"/>
    </row>
    <row r="100" spans="1:8" ht="29.25" customHeight="1">
      <c r="A100" s="23" t="s">
        <v>38</v>
      </c>
      <c r="B100" s="41"/>
      <c r="C100" s="42">
        <f>AVERAGE('[5]Prix courants'!AG32:AL32)</f>
        <v>690520.66666666663</v>
      </c>
      <c r="D100" s="42">
        <f>'[5]Prix courants'!AM32</f>
        <v>784052</v>
      </c>
      <c r="E100" s="42">
        <f>'[5]Prix courants'!AN32</f>
        <v>820796</v>
      </c>
      <c r="F100" s="42">
        <f>'[5]Prix courants'!AO32</f>
        <v>853933</v>
      </c>
      <c r="G100" s="42">
        <f>'[5]Prix courants'!AP32</f>
        <v>891015</v>
      </c>
      <c r="H100" s="42">
        <f>'[5]Prix courants'!AQ32</f>
        <v>849394</v>
      </c>
    </row>
    <row r="101" spans="1:8" ht="29.25" customHeight="1">
      <c r="A101" s="31" t="s">
        <v>39</v>
      </c>
      <c r="B101" s="41"/>
      <c r="C101" s="15"/>
      <c r="D101" s="15"/>
      <c r="E101" s="15"/>
      <c r="F101" s="15"/>
      <c r="G101" s="15"/>
      <c r="H101" s="15"/>
    </row>
    <row r="102" spans="1:8" ht="29.25" customHeight="1">
      <c r="A102" s="23" t="s">
        <v>4</v>
      </c>
      <c r="B102" s="41"/>
      <c r="C102" s="25">
        <f>SUM('[4]prix chaînés'!AG4:AL4)/SUM('[4]prix chaînés'!$AG$29:$AL$29)*100</f>
        <v>15.670779734189175</v>
      </c>
      <c r="D102" s="25">
        <f t="shared" ref="D102:F117" si="2">D74/D$73*100</f>
        <v>13.58750996254196</v>
      </c>
      <c r="E102" s="25">
        <f t="shared" si="2"/>
        <v>13.967549804014931</v>
      </c>
      <c r="F102" s="25">
        <f t="shared" si="2"/>
        <v>13.846194745280242</v>
      </c>
      <c r="G102" s="25">
        <f t="shared" ref="G102:H102" si="3">G74/G$73*100</f>
        <v>13.731957185644598</v>
      </c>
      <c r="H102" s="25">
        <f t="shared" si="3"/>
        <v>13.1800300503981</v>
      </c>
    </row>
    <row r="103" spans="1:8" ht="29.25" customHeight="1">
      <c r="A103" s="26" t="s">
        <v>5</v>
      </c>
      <c r="B103" s="41"/>
      <c r="C103" s="27">
        <f>SUM('[4]prix chaînés'!AG5:AL5)/SUM('[4]prix chaînés'!$AG$29:$AL$29)*100</f>
        <v>14.620380485966189</v>
      </c>
      <c r="D103" s="27">
        <f t="shared" si="2"/>
        <v>12.357352607475287</v>
      </c>
      <c r="E103" s="27">
        <f t="shared" si="2"/>
        <v>12.763687070086982</v>
      </c>
      <c r="F103" s="27">
        <f t="shared" si="2"/>
        <v>12.687215751071557</v>
      </c>
      <c r="G103" s="27">
        <f t="shared" ref="G103:H103" si="4">G75/G$73*100</f>
        <v>12.616288991014635</v>
      </c>
      <c r="H103" s="27">
        <f t="shared" si="4"/>
        <v>12.044700743804306</v>
      </c>
    </row>
    <row r="104" spans="1:8" ht="29.25" customHeight="1">
      <c r="A104" s="26" t="s">
        <v>6</v>
      </c>
      <c r="B104" s="41"/>
      <c r="C104" s="27">
        <f>SUM('[4]prix chaînés'!AG6:AL6)/SUM('[4]prix chaînés'!$AG$29:$AL$29)*100</f>
        <v>1.0524927320663287</v>
      </c>
      <c r="D104" s="27">
        <f t="shared" si="2"/>
        <v>1.2301573550666722</v>
      </c>
      <c r="E104" s="27">
        <f t="shared" si="2"/>
        <v>1.2038627339279491</v>
      </c>
      <c r="F104" s="27">
        <f t="shared" si="2"/>
        <v>1.1589789942086837</v>
      </c>
      <c r="G104" s="27">
        <f t="shared" ref="G104:H104" si="5">G76/G$73*100</f>
        <v>1.115668194629964</v>
      </c>
      <c r="H104" s="27">
        <f t="shared" si="5"/>
        <v>1.1353293065937946</v>
      </c>
    </row>
    <row r="105" spans="1:8" ht="29.25" customHeight="1">
      <c r="A105" s="23" t="s">
        <v>7</v>
      </c>
      <c r="B105" s="41"/>
      <c r="C105" s="25">
        <f>SUM('[4]prix chaînés'!AG7:AL7)/SUM('[4]prix chaînés'!$AG$29:$AL$29)*100</f>
        <v>25.555959342942451</v>
      </c>
      <c r="D105" s="25">
        <f t="shared" si="2"/>
        <v>29.325699390007387</v>
      </c>
      <c r="E105" s="25">
        <f t="shared" si="2"/>
        <v>29.555802603497973</v>
      </c>
      <c r="F105" s="25">
        <f t="shared" si="2"/>
        <v>29.324775872787356</v>
      </c>
      <c r="G105" s="25">
        <f t="shared" ref="G105:H105" si="6">G77/G$73*100</f>
        <v>28.630972345629612</v>
      </c>
      <c r="H105" s="25">
        <f t="shared" si="6"/>
        <v>29.482526345873662</v>
      </c>
    </row>
    <row r="106" spans="1:8" ht="29.25" customHeight="1">
      <c r="A106" s="26" t="s">
        <v>8</v>
      </c>
      <c r="B106" s="41"/>
      <c r="C106" s="27">
        <f>SUM('[4]prix chaînés'!AG8:AL8)/SUM('[4]prix chaînés'!$AG$29:$AL$29)*100</f>
        <v>1.6773184586023195</v>
      </c>
      <c r="D106" s="27">
        <f t="shared" si="2"/>
        <v>2.3069502493290304</v>
      </c>
      <c r="E106" s="27">
        <f t="shared" si="2"/>
        <v>2.6021162986455346</v>
      </c>
      <c r="F106" s="27">
        <f t="shared" si="2"/>
        <v>2.6027181559401891</v>
      </c>
      <c r="G106" s="27">
        <f t="shared" ref="G106:H106" si="7">G78/G$73*100</f>
        <v>2.5829248630423143</v>
      </c>
      <c r="H106" s="27">
        <f t="shared" si="7"/>
        <v>2.5598755735411522</v>
      </c>
    </row>
    <row r="107" spans="1:8" ht="29.25" customHeight="1">
      <c r="A107" s="26" t="s">
        <v>9</v>
      </c>
      <c r="B107" s="41"/>
      <c r="C107" s="27">
        <f>SUM('[4]prix chaînés'!AG9:AL9)/SUM('[4]prix chaînés'!$AG$29:$AL$29)*100</f>
        <v>16.242648201704789</v>
      </c>
      <c r="D107" s="27">
        <f t="shared" si="2"/>
        <v>17.757078295239999</v>
      </c>
      <c r="E107" s="27">
        <f t="shared" si="2"/>
        <v>17.737286478305599</v>
      </c>
      <c r="F107" s="27">
        <f t="shared" si="2"/>
        <v>17.765967018944476</v>
      </c>
      <c r="G107" s="27">
        <f t="shared" ref="G107:H107" si="8">G79/G$73*100</f>
        <v>16.842411867508517</v>
      </c>
      <c r="H107" s="27">
        <f t="shared" si="8"/>
        <v>17.228963944699814</v>
      </c>
    </row>
    <row r="108" spans="1:8" ht="29.25" customHeight="1">
      <c r="A108" s="19" t="s">
        <v>10</v>
      </c>
      <c r="B108" s="41"/>
      <c r="C108" s="27">
        <f>SUM('[4]prix chaînés'!AG10:AL10)/SUM('[4]prix chaînés'!$AG$29:$AL$29)*100</f>
        <v>4.5510301528691111</v>
      </c>
      <c r="D108" s="27">
        <f t="shared" si="2"/>
        <v>6.3529998289740348</v>
      </c>
      <c r="E108" s="27">
        <f t="shared" si="2"/>
        <v>6.677202812662081</v>
      </c>
      <c r="F108" s="27">
        <f t="shared" si="2"/>
        <v>6.4396696986552371</v>
      </c>
      <c r="G108" s="27">
        <f t="shared" ref="G108:H108" si="9">G80/G$73*100</f>
        <v>5.5297952843012066</v>
      </c>
      <c r="H108" s="27">
        <f t="shared" si="9"/>
        <v>6.4642527629901707</v>
      </c>
    </row>
    <row r="109" spans="1:8" ht="29.25" customHeight="1">
      <c r="A109" s="19" t="s">
        <v>11</v>
      </c>
      <c r="B109" s="41"/>
      <c r="C109" s="27">
        <f>SUM('[4]prix chaînés'!AG11:AL11)/SUM('[4]prix chaînés'!$AG$29:$AL$29)*100</f>
        <v>1.8179301542695481</v>
      </c>
      <c r="D109" s="27">
        <f t="shared" si="2"/>
        <v>1.9187324852084895</v>
      </c>
      <c r="E109" s="27">
        <f t="shared" si="2"/>
        <v>1.8853466087355775</v>
      </c>
      <c r="F109" s="27">
        <f t="shared" si="2"/>
        <v>1.8957767562084875</v>
      </c>
      <c r="G109" s="27">
        <f t="shared" ref="G109:H109" si="10">G81/G$73*100</f>
        <v>1.939179607280088</v>
      </c>
      <c r="H109" s="27">
        <f t="shared" si="10"/>
        <v>1.8697105034528965</v>
      </c>
    </row>
    <row r="110" spans="1:8" ht="29.25" customHeight="1">
      <c r="A110" s="19" t="s">
        <v>12</v>
      </c>
      <c r="B110" s="41"/>
      <c r="C110" s="27">
        <f>SUM('[4]prix chaînés'!AG12:AL12)/SUM('[4]prix chaînés'!$AG$29:$AL$29)*100</f>
        <v>2.3646663174489073</v>
      </c>
      <c r="D110" s="27">
        <f t="shared" si="2"/>
        <v>2.4992147337192785</v>
      </c>
      <c r="E110" s="27">
        <f t="shared" si="2"/>
        <v>2.3776474989584311</v>
      </c>
      <c r="F110" s="27">
        <f t="shared" si="2"/>
        <v>2.6348239701599976</v>
      </c>
      <c r="G110" s="27">
        <f t="shared" ref="G110:H110" si="11">G82/G$73*100</f>
        <v>2.5171184848253043</v>
      </c>
      <c r="H110" s="27">
        <f t="shared" si="11"/>
        <v>2.7360152260873076</v>
      </c>
    </row>
    <row r="111" spans="1:8" ht="29.25" customHeight="1">
      <c r="A111" s="19" t="s">
        <v>13</v>
      </c>
      <c r="B111" s="41"/>
      <c r="C111" s="27">
        <f>SUM('[4]prix chaînés'!AG13:AL13)/SUM('[4]prix chaînés'!$AG$29:$AL$29)*100</f>
        <v>4.2504799934645252</v>
      </c>
      <c r="D111" s="27">
        <f t="shared" si="2"/>
        <v>4.1114418606730823</v>
      </c>
      <c r="E111" s="27">
        <f t="shared" si="2"/>
        <v>4.1174932616847064</v>
      </c>
      <c r="F111" s="27">
        <f t="shared" si="2"/>
        <v>4.2251865000163598</v>
      </c>
      <c r="G111" s="27">
        <f t="shared" ref="G111:H111" si="12">G83/G$73*100</f>
        <v>4.2906543174280003</v>
      </c>
      <c r="H111" s="27">
        <f t="shared" si="12"/>
        <v>3.5666985257494219</v>
      </c>
    </row>
    <row r="112" spans="1:8" ht="29.25" customHeight="1">
      <c r="A112" s="19" t="s">
        <v>14</v>
      </c>
      <c r="B112" s="41"/>
      <c r="C112" s="27">
        <f>SUM('[4]prix chaînés'!AG14:AL14)/SUM('[4]prix chaînés'!$AG$29:$AL$29)*100</f>
        <v>3.2814643082182093</v>
      </c>
      <c r="D112" s="27">
        <f t="shared" si="2"/>
        <v>2.8746893866651169</v>
      </c>
      <c r="E112" s="27">
        <f t="shared" si="2"/>
        <v>2.6795962962648052</v>
      </c>
      <c r="F112" s="27">
        <f t="shared" si="2"/>
        <v>2.5705100939043941</v>
      </c>
      <c r="G112" s="27">
        <f t="shared" ref="G112:H112" si="13">G84/G$73*100</f>
        <v>2.5656641736739183</v>
      </c>
      <c r="H112" s="27">
        <f t="shared" si="13"/>
        <v>2.5922869264200159</v>
      </c>
    </row>
    <row r="113" spans="1:8" ht="28.5" hidden="1" customHeight="1">
      <c r="A113" s="43" t="s">
        <v>15</v>
      </c>
      <c r="B113" s="41"/>
      <c r="C113" s="27">
        <f>SUM('[4]prix chaînés'!AG15:AL15)/SUM('[4]prix chaînés'!$AG$29:$AL$29)*100</f>
        <v>1.6002586886821706</v>
      </c>
      <c r="D113" s="27">
        <f t="shared" si="2"/>
        <v>0</v>
      </c>
      <c r="E113" s="27">
        <f t="shared" si="2"/>
        <v>0</v>
      </c>
      <c r="F113" s="27">
        <f t="shared" si="2"/>
        <v>0</v>
      </c>
      <c r="G113" s="27">
        <f t="shared" ref="G113:H113" si="14">G85/G$73*100</f>
        <v>0</v>
      </c>
      <c r="H113" s="27">
        <f t="shared" si="14"/>
        <v>0</v>
      </c>
    </row>
    <row r="114" spans="1:8" ht="29.25" hidden="1" customHeight="1">
      <c r="A114" s="43" t="s">
        <v>16</v>
      </c>
      <c r="B114" s="41"/>
      <c r="C114" s="27">
        <f>SUM('[4]prix chaînés'!AG16:AL16)/SUM('[4]prix chaînés'!$AG$29:$AL$29)*100</f>
        <v>0.14585176408897688</v>
      </c>
      <c r="D114" s="27">
        <f t="shared" si="2"/>
        <v>0</v>
      </c>
      <c r="E114" s="27">
        <f t="shared" si="2"/>
        <v>0</v>
      </c>
      <c r="F114" s="27">
        <f t="shared" si="2"/>
        <v>0</v>
      </c>
      <c r="G114" s="27">
        <f t="shared" ref="G114:H114" si="15">G86/G$73*100</f>
        <v>0</v>
      </c>
      <c r="H114" s="27">
        <f t="shared" si="15"/>
        <v>0</v>
      </c>
    </row>
    <row r="115" spans="1:8" ht="29.25" customHeight="1">
      <c r="A115" s="19" t="s">
        <v>17</v>
      </c>
      <c r="B115" s="41"/>
      <c r="C115" s="27">
        <f>SUM('[4]prix chaînés'!AG17:AL17)/SUM('[4]prix chaînés'!$AG$29:$AL$29)*100</f>
        <v>2.2833978789715879</v>
      </c>
      <c r="D115" s="27">
        <f t="shared" si="2"/>
        <v>2.792306290737435</v>
      </c>
      <c r="E115" s="27">
        <f t="shared" si="2"/>
        <v>2.8718614755422536</v>
      </c>
      <c r="F115" s="27">
        <f t="shared" si="2"/>
        <v>2.8533275529234694</v>
      </c>
      <c r="G115" s="27">
        <f t="shared" ref="G115:H115" si="16">G87/G$73*100</f>
        <v>3.146250997883604</v>
      </c>
      <c r="H115" s="27">
        <f t="shared" si="16"/>
        <v>3.411579654782849</v>
      </c>
    </row>
    <row r="116" spans="1:8" ht="29.25" customHeight="1">
      <c r="A116" s="26" t="s">
        <v>18</v>
      </c>
      <c r="B116" s="41"/>
      <c r="C116" s="27">
        <f>SUM('[4]prix chaînés'!AG18:AL18)/SUM('[4]prix chaînés'!$AG$29:$AL$29)*100</f>
        <v>5.9645098439117223</v>
      </c>
      <c r="D116" s="27">
        <f t="shared" si="2"/>
        <v>6.4693645547009222</v>
      </c>
      <c r="E116" s="27">
        <f t="shared" si="2"/>
        <v>6.3445383510045836</v>
      </c>
      <c r="F116" s="27">
        <f t="shared" si="2"/>
        <v>6.1027631449792228</v>
      </c>
      <c r="G116" s="27">
        <f t="shared" ref="G116:H116" si="17">G88/G$73*100</f>
        <v>6.0593846171951773</v>
      </c>
      <c r="H116" s="27">
        <f t="shared" si="17"/>
        <v>6.282107172849849</v>
      </c>
    </row>
    <row r="117" spans="1:8" ht="29.25" customHeight="1">
      <c r="A117" s="23" t="s">
        <v>19</v>
      </c>
      <c r="B117" s="41"/>
      <c r="C117" s="25">
        <f>SUM('[4]prix chaînés'!AG19:AL19)/SUM('[4]prix chaînés'!$AG$29:$AL$29)*100</f>
        <v>58.893375895416213</v>
      </c>
      <c r="D117" s="25">
        <f t="shared" si="2"/>
        <v>57.086790647450648</v>
      </c>
      <c r="E117" s="25">
        <f t="shared" si="2"/>
        <v>56.476647592487097</v>
      </c>
      <c r="F117" s="25">
        <f t="shared" si="2"/>
        <v>56.829029381932408</v>
      </c>
      <c r="G117" s="25">
        <f t="shared" ref="G117:H117" si="18">G89/G$73*100</f>
        <v>57.637070468725796</v>
      </c>
      <c r="H117" s="25">
        <f t="shared" si="18"/>
        <v>57.337443603728232</v>
      </c>
    </row>
    <row r="118" spans="1:8" ht="29.25" customHeight="1">
      <c r="A118" s="26" t="s">
        <v>20</v>
      </c>
      <c r="B118" s="41"/>
      <c r="C118" s="27">
        <f>SUM('[4]prix chaînés'!AG20:AL20)/SUM('[4]prix chaînés'!$AG$29:$AL$29)*100</f>
        <v>9.517075374212828</v>
      </c>
      <c r="D118" s="27">
        <f t="shared" ref="D118:F118" si="19">D90/D$73*100</f>
        <v>9.1409466343095982</v>
      </c>
      <c r="E118" s="27">
        <f t="shared" si="19"/>
        <v>8.9289054595233441</v>
      </c>
      <c r="F118" s="27">
        <f t="shared" si="19"/>
        <v>8.9785852174197558</v>
      </c>
      <c r="G118" s="27">
        <f t="shared" ref="G118:H118" si="20">G90/G$73*100</f>
        <v>8.9442734720857384</v>
      </c>
      <c r="H118" s="27">
        <f t="shared" si="20"/>
        <v>8.4146292213716105</v>
      </c>
    </row>
    <row r="119" spans="1:8" ht="29.25" customHeight="1">
      <c r="A119" s="26" t="s">
        <v>21</v>
      </c>
      <c r="B119" s="41"/>
      <c r="C119" s="27">
        <f>SUM('[4]prix chaînés'!AG21:AL21)/SUM('[4]prix chaînés'!$AG$29:$AL$29)*100</f>
        <v>2.2543143627541853</v>
      </c>
      <c r="D119" s="27">
        <f t="shared" ref="D119:F128" si="21">D91/D$73*100</f>
        <v>2.5134110066946045</v>
      </c>
      <c r="E119" s="27">
        <f t="shared" si="21"/>
        <v>2.833387183171642</v>
      </c>
      <c r="F119" s="27">
        <f t="shared" si="21"/>
        <v>2.9455550829434283</v>
      </c>
      <c r="G119" s="27">
        <f t="shared" ref="G119:H119" si="22">G91/G$73*100</f>
        <v>2.9753113298772726</v>
      </c>
      <c r="H119" s="27">
        <f t="shared" si="22"/>
        <v>1.3894425972159372</v>
      </c>
    </row>
    <row r="120" spans="1:8" ht="29.25" customHeight="1">
      <c r="A120" s="26" t="s">
        <v>22</v>
      </c>
      <c r="B120" s="41"/>
      <c r="C120" s="27">
        <f>SUM('[4]prix chaînés'!AG22:AL22)/SUM('[4]prix chaînés'!$AG$29:$AL$29)*100</f>
        <v>4.228238044630042</v>
      </c>
      <c r="D120" s="27">
        <f t="shared" si="21"/>
        <v>4.2473683798699087</v>
      </c>
      <c r="E120" s="27">
        <f t="shared" si="21"/>
        <v>4.3467447772742345</v>
      </c>
      <c r="F120" s="27">
        <f t="shared" si="21"/>
        <v>4.3799896934201481</v>
      </c>
      <c r="G120" s="27">
        <f t="shared" ref="G120:H120" si="23">G92/G$73*100</f>
        <v>4.6896116148747913</v>
      </c>
      <c r="H120" s="27">
        <f t="shared" si="23"/>
        <v>3.5965211124239032</v>
      </c>
    </row>
    <row r="121" spans="1:8" ht="29.25" customHeight="1">
      <c r="A121" s="26" t="s">
        <v>23</v>
      </c>
      <c r="B121" s="41"/>
      <c r="C121" s="27">
        <f>SUM('[4]prix chaînés'!AG23:AL23)/SUM('[4]prix chaînés'!$AG$29:$AL$29)*100</f>
        <v>5.2585009157579838</v>
      </c>
      <c r="D121" s="27">
        <f t="shared" si="21"/>
        <v>2.3741310371886462</v>
      </c>
      <c r="E121" s="27">
        <f t="shared" si="21"/>
        <v>2.2505335385295591</v>
      </c>
      <c r="F121" s="27">
        <f t="shared" si="21"/>
        <v>2.2100865425514509</v>
      </c>
      <c r="G121" s="27">
        <f t="shared" ref="G121:H121" si="24">G93/G$73*100</f>
        <v>2.1920094776876167</v>
      </c>
      <c r="H121" s="27">
        <f t="shared" si="24"/>
        <v>2.2630994158707938</v>
      </c>
    </row>
    <row r="122" spans="1:8" ht="29.25" customHeight="1">
      <c r="A122" s="26" t="s">
        <v>24</v>
      </c>
      <c r="B122" s="41"/>
      <c r="C122" s="27">
        <f>SUM('[4]prix chaînés'!AG24:AL24)/SUM('[4]prix chaînés'!$AG$29:$AL$29)*100</f>
        <v>5.8834618126319267</v>
      </c>
      <c r="D122" s="27">
        <f t="shared" si="21"/>
        <v>5.2092497102060022</v>
      </c>
      <c r="E122" s="27">
        <f t="shared" si="21"/>
        <v>5.1577871117497516</v>
      </c>
      <c r="F122" s="27">
        <f t="shared" si="21"/>
        <v>5.2015508948728852</v>
      </c>
      <c r="G122" s="27">
        <f t="shared" ref="G122:H122" si="25">G94/G$73*100</f>
        <v>5.2090995216043021</v>
      </c>
      <c r="H122" s="27">
        <f t="shared" si="25"/>
        <v>5.5459656149717675</v>
      </c>
    </row>
    <row r="123" spans="1:8" ht="29.25" customHeight="1">
      <c r="A123" s="26" t="s">
        <v>25</v>
      </c>
      <c r="B123" s="41"/>
      <c r="C123" s="27">
        <f>SUM('[4]prix chaînés'!AG25:AL25)/SUM('[4]prix chaînés'!$AG$29:$AL$29)*100</f>
        <v>9.5204283065367807</v>
      </c>
      <c r="D123" s="27">
        <f t="shared" si="21"/>
        <v>10.450580761702703</v>
      </c>
      <c r="E123" s="27">
        <f t="shared" si="21"/>
        <v>10.347246431031111</v>
      </c>
      <c r="F123" s="27">
        <f t="shared" si="21"/>
        <v>10.350035173248699</v>
      </c>
      <c r="G123" s="27">
        <f t="shared" ref="G123:H123" si="26">G95/G$73*100</f>
        <v>10.581587159616264</v>
      </c>
      <c r="H123" s="27">
        <f t="shared" si="26"/>
        <v>11.664876966297371</v>
      </c>
    </row>
    <row r="124" spans="1:8" ht="29.25" customHeight="1">
      <c r="A124" s="26" t="s">
        <v>26</v>
      </c>
      <c r="B124" s="41"/>
      <c r="C124" s="27">
        <f>SUM('[4]prix chaînés'!AG26:AL26)/SUM('[4]prix chaînés'!$AG$29:$AL$29)*100</f>
        <v>9.1979210083567846</v>
      </c>
      <c r="D124" s="27">
        <f t="shared" si="21"/>
        <v>9.345283539812721</v>
      </c>
      <c r="E124" s="27">
        <f t="shared" si="21"/>
        <v>8.8804406050454467</v>
      </c>
      <c r="F124" s="27">
        <f t="shared" si="21"/>
        <v>8.6808395772666298</v>
      </c>
      <c r="G124" s="27">
        <f t="shared" ref="G124:H124" si="27">G96/G$73*100</f>
        <v>8.6120052017441147</v>
      </c>
      <c r="H124" s="27">
        <f t="shared" si="27"/>
        <v>9.3060967515126158</v>
      </c>
    </row>
    <row r="125" spans="1:8" ht="29.25" customHeight="1">
      <c r="A125" s="26" t="s">
        <v>27</v>
      </c>
      <c r="B125" s="41"/>
      <c r="C125" s="27">
        <f>SUM('[4]prix chaînés'!AG27:AL27)/SUM('[4]prix chaînés'!$AG$29:$AL$29)*100</f>
        <v>11.715108407792968</v>
      </c>
      <c r="D125" s="27">
        <f t="shared" si="21"/>
        <v>12.232492474298597</v>
      </c>
      <c r="E125" s="27">
        <f t="shared" si="21"/>
        <v>12.209529720859443</v>
      </c>
      <c r="F125" s="27">
        <f t="shared" si="21"/>
        <v>12.600714098746851</v>
      </c>
      <c r="G125" s="27">
        <f t="shared" ref="G125:H125" si="28">G97/G$73*100</f>
        <v>12.946988107777313</v>
      </c>
      <c r="H125" s="27">
        <f t="shared" si="28"/>
        <v>13.685667865438003</v>
      </c>
    </row>
    <row r="126" spans="1:8" ht="29.25" customHeight="1">
      <c r="A126" s="26" t="s">
        <v>28</v>
      </c>
      <c r="B126" s="41"/>
      <c r="C126" s="27">
        <f>SUM('[4]prix chaînés'!AG28:AL28)/SUM('[4]prix chaînés'!$AG$29:$AL$29)*100</f>
        <v>1.4423439047054831</v>
      </c>
      <c r="D126" s="27">
        <f t="shared" si="21"/>
        <v>1.5733271033678702</v>
      </c>
      <c r="E126" s="27">
        <f t="shared" si="21"/>
        <v>1.5220727653025652</v>
      </c>
      <c r="F126" s="27">
        <f t="shared" si="21"/>
        <v>1.4816731014625528</v>
      </c>
      <c r="G126" s="27">
        <f t="shared" ref="G126:H126" si="29">G98/G$73*100</f>
        <v>1.4861845834583753</v>
      </c>
      <c r="H126" s="27">
        <f t="shared" si="29"/>
        <v>1.471144058626235</v>
      </c>
    </row>
    <row r="127" spans="1:8" ht="29.25" hidden="1" customHeight="1">
      <c r="A127" s="26" t="s">
        <v>29</v>
      </c>
      <c r="B127" s="41"/>
      <c r="C127" s="27">
        <f>SUM('[4]prix chaînés'!AG29:AL29)/SUM('[4]prix chaînés'!$AG$29:$AL$29)*100</f>
        <v>100</v>
      </c>
      <c r="D127" s="27">
        <f t="shared" si="21"/>
        <v>0</v>
      </c>
      <c r="E127" s="27">
        <f t="shared" si="21"/>
        <v>0</v>
      </c>
      <c r="F127" s="27">
        <f t="shared" si="21"/>
        <v>0</v>
      </c>
      <c r="G127" s="27">
        <f t="shared" ref="G127:H127" si="30">G99/G$73*100</f>
        <v>0</v>
      </c>
      <c r="H127" s="27">
        <f t="shared" si="30"/>
        <v>0</v>
      </c>
    </row>
    <row r="128" spans="1:8" ht="29.25" customHeight="1">
      <c r="A128" s="23" t="s">
        <v>38</v>
      </c>
      <c r="B128" s="41"/>
      <c r="C128" s="25">
        <f>SUM('[4]prix chaînés'!AG32:AL32)/SUM('[4]prix chaînés'!$AG$29:$AL$29)*100</f>
        <v>85.34382744769033</v>
      </c>
      <c r="D128" s="25">
        <f t="shared" si="21"/>
        <v>87.642647392524708</v>
      </c>
      <c r="E128" s="25">
        <f t="shared" si="21"/>
        <v>87.236312929913012</v>
      </c>
      <c r="F128" s="25">
        <f t="shared" si="21"/>
        <v>87.312784248928438</v>
      </c>
      <c r="G128" s="25">
        <f t="shared" ref="G128:H128" si="31">G100/G$73*100</f>
        <v>87.383711008985358</v>
      </c>
      <c r="H128" s="25">
        <f t="shared" si="31"/>
        <v>87.955299256195701</v>
      </c>
    </row>
    <row r="129" spans="1:8" ht="27.75" customHeight="1">
      <c r="A129" s="33" t="s">
        <v>33</v>
      </c>
      <c r="B129" s="44"/>
      <c r="C129" s="25"/>
      <c r="D129" s="1"/>
      <c r="E129" s="1"/>
      <c r="F129" s="1"/>
      <c r="G129" s="1"/>
      <c r="H129" s="1"/>
    </row>
    <row r="130" spans="1:8" ht="25.5">
      <c r="A130" s="36" t="s">
        <v>40</v>
      </c>
      <c r="B130" s="37"/>
      <c r="C130" s="17"/>
      <c r="D130" s="1"/>
      <c r="E130" s="1"/>
      <c r="F130" s="1"/>
      <c r="G130" s="1"/>
      <c r="H130" s="1"/>
    </row>
    <row r="131" spans="1:8" ht="23.25" customHeight="1">
      <c r="A131" s="15"/>
      <c r="B131" s="37"/>
      <c r="C131" s="17"/>
      <c r="D131" s="1"/>
      <c r="E131" s="1"/>
      <c r="F131" s="1"/>
      <c r="G131" s="1"/>
      <c r="H131" s="1"/>
    </row>
    <row r="132" spans="1:8" ht="6" customHeight="1">
      <c r="A132" s="46"/>
      <c r="B132" s="45"/>
      <c r="C132" s="45"/>
      <c r="D132" s="35"/>
      <c r="E132" s="35"/>
      <c r="F132" s="35"/>
      <c r="G132" s="35"/>
      <c r="H132" s="35"/>
    </row>
  </sheetData>
  <pageMargins left="0.31496062992125984" right="0.19685039370078741" top="0.43307086614173229" bottom="0.39370078740157483" header="0.27559055118110237" footer="0.15748031496062992"/>
  <pageSetup paperSize="9" scale="40" firstPageNumber="2" orientation="portrait" useFirstPageNumber="1" r:id="rId1"/>
  <headerFooter alignWithMargins="0">
    <oddFooter>&amp;C&amp;"Times New Roman,Normal"&amp;26&amp;P</oddFooter>
  </headerFooter>
  <rowBreaks count="2" manualBreakCount="2">
    <brk id="67" max="8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PIB en volume_au prix courant</vt:lpstr>
      <vt:lpstr>'PIB en volume_au prix courant'!Zone_d_impression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MELYANI Hasnaa Soraya</cp:lastModifiedBy>
  <cp:lastPrinted>2022-02-03T11:33:09Z</cp:lastPrinted>
  <dcterms:created xsi:type="dcterms:W3CDTF">2018-10-11T16:29:48Z</dcterms:created>
  <dcterms:modified xsi:type="dcterms:W3CDTF">2022-03-03T14:21:28Z</dcterms:modified>
</cp:coreProperties>
</file>